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 de Dados" sheetId="1" state="visible" r:id="rId3"/>
    <sheet name="Base Dados Fundo de Reserva" sheetId="2" state="visible" r:id="rId4"/>
  </sheets>
  <definedNames>
    <definedName function="false" hidden="true" localSheetId="1" name="_xlnm._FilterDatabase" vbProcedure="false">'Base Dados Fundo de Reserva'!$A$5:$I$33</definedName>
    <definedName function="false" hidden="true" localSheetId="0" name="_xlnm._FilterDatabase" vbProcedure="false">'Base de Dados'!$A$5:$J$109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<sst xmlns="http://schemas.openxmlformats.org/spreadsheetml/2006/main" count="328" uniqueCount="166">
  <si>
    <t xml:space="preserve">CONCILIAÇÃO CONTA  06219784.0-5</t>
  </si>
  <si>
    <t xml:space="preserve">ENTRADAS</t>
  </si>
  <si>
    <t xml:space="preserve">SAÍDAS</t>
  </si>
  <si>
    <t xml:space="preserve">FORNECEDOR</t>
  </si>
  <si>
    <t xml:space="preserve">CNPJ</t>
  </si>
  <si>
    <t xml:space="preserve">RUBRICA</t>
  </si>
  <si>
    <t xml:space="preserve">DOC</t>
  </si>
  <si>
    <t xml:space="preserve">EMISSÃO</t>
  </si>
  <si>
    <t xml:space="preserve">PGTO</t>
  </si>
  <si>
    <t xml:space="preserve">Observações</t>
  </si>
  <si>
    <t xml:space="preserve">Saldo anterior </t>
  </si>
  <si>
    <t xml:space="preserve">RESGATE AUTOMÁTICO</t>
  </si>
  <si>
    <t xml:space="preserve">REPASSE PROJETO</t>
  </si>
  <si>
    <t xml:space="preserve">APAGUE CE DE COMB.</t>
  </si>
  <si>
    <t xml:space="preserve">00.598.908/0001-49</t>
  </si>
  <si>
    <t xml:space="preserve">MANUT PREV EQUIPTO</t>
  </si>
  <si>
    <t xml:space="preserve">AIR LIQUIDE</t>
  </si>
  <si>
    <t xml:space="preserve">00.331.788/0052-69</t>
  </si>
  <si>
    <t xml:space="preserve">GASES MEDICINAIS</t>
  </si>
  <si>
    <t xml:space="preserve">CUSTOS INDIRETOS JANEIRO 23</t>
  </si>
  <si>
    <t xml:space="preserve">07.836.454/0001-46</t>
  </si>
  <si>
    <t xml:space="preserve">CUSTO OPERACIONAL</t>
  </si>
  <si>
    <t xml:space="preserve">FOLHA DE PAGAMENTO</t>
  </si>
  <si>
    <t xml:space="preserve">-</t>
  </si>
  <si>
    <t xml:space="preserve">REM PESSOAL</t>
  </si>
  <si>
    <t xml:space="preserve">SUPPORT PRINT</t>
  </si>
  <si>
    <t xml:space="preserve">11.483.751/0001-22</t>
  </si>
  <si>
    <t xml:space="preserve">SUPR INFORMÁTICA</t>
  </si>
  <si>
    <t xml:space="preserve">EXPRESSO EMBAIXADOR</t>
  </si>
  <si>
    <t xml:space="preserve">92.189.612/0001-92</t>
  </si>
  <si>
    <t xml:space="preserve">BENEFÍCIOS</t>
  </si>
  <si>
    <t xml:space="preserve">RS PROD HOSPITALARES</t>
  </si>
  <si>
    <t xml:space="preserve">06.294.126/0001-00</t>
  </si>
  <si>
    <t xml:space="preserve">MATERIAL MÉDICO</t>
  </si>
  <si>
    <t xml:space="preserve">PLASKOM COMÉRCIO DE PROD</t>
  </si>
  <si>
    <t xml:space="preserve">19.268.450/0001-98</t>
  </si>
  <si>
    <t xml:space="preserve">MATERIAL ESCRITÓRIO</t>
  </si>
  <si>
    <t xml:space="preserve">FGTS</t>
  </si>
  <si>
    <t xml:space="preserve">ENCARGOS E CONTRIBUIÇÕES</t>
  </si>
  <si>
    <t xml:space="preserve">GRF</t>
  </si>
  <si>
    <t xml:space="preserve">SULMED ENGENHARIA</t>
  </si>
  <si>
    <t xml:space="preserve">27.391.596/0001-54</t>
  </si>
  <si>
    <t xml:space="preserve">CRF-RS</t>
  </si>
  <si>
    <t xml:space="preserve">60.984.473/0001-00</t>
  </si>
  <si>
    <t xml:space="preserve">SEGUROS</t>
  </si>
  <si>
    <t xml:space="preserve">FERNANDO ORTIZ RIBEIRO</t>
  </si>
  <si>
    <t xml:space="preserve">PENSÃO ALIM.</t>
  </si>
  <si>
    <t xml:space="preserve">TATIANE ALVES BARBOSA</t>
  </si>
  <si>
    <t xml:space="preserve">ROBERTA DE OLIVEIRA</t>
  </si>
  <si>
    <t xml:space="preserve">PREF MUNICIPAL PELOTAS</t>
  </si>
  <si>
    <t xml:space="preserve">87.455.531/0001-57</t>
  </si>
  <si>
    <t xml:space="preserve">OUTRAS FORMAS CONTR</t>
  </si>
  <si>
    <t xml:space="preserve">CTCP</t>
  </si>
  <si>
    <t xml:space="preserve">24.011.673/0001-05</t>
  </si>
  <si>
    <t xml:space="preserve">JEOM GESTÃO FINANCEIRA</t>
  </si>
  <si>
    <t xml:space="preserve">33.133.017/0001-76</t>
  </si>
  <si>
    <t xml:space="preserve">MONIT/AVAL/CONTROLE</t>
  </si>
  <si>
    <t xml:space="preserve">VINICIUS DE MEDEIROS ADV</t>
  </si>
  <si>
    <t xml:space="preserve">32.043.118/0001-93</t>
  </si>
  <si>
    <t xml:space="preserve">JURÍDICO</t>
  </si>
  <si>
    <t xml:space="preserve">LZC MEDEIROS LTDA</t>
  </si>
  <si>
    <t xml:space="preserve">37.754.175/0001-02</t>
  </si>
  <si>
    <t xml:space="preserve">GESTÃO DE RH</t>
  </si>
  <si>
    <t xml:space="preserve">JS SERV CONTÁBEIS</t>
  </si>
  <si>
    <t xml:space="preserve">04.615.494/0001-70</t>
  </si>
  <si>
    <t xml:space="preserve">CONTABILIDADE</t>
  </si>
  <si>
    <t xml:space="preserve">ADIB SUBHI HASAN HUSEIN</t>
  </si>
  <si>
    <t xml:space="preserve">09.359.360/0001-59</t>
  </si>
  <si>
    <t xml:space="preserve">MEDICINA DO TRABALHO</t>
  </si>
  <si>
    <t xml:space="preserve">ESCRITÓRIO ROSARIENSE</t>
  </si>
  <si>
    <t xml:space="preserve">00.346.075/0001-29</t>
  </si>
  <si>
    <t xml:space="preserve">PB CONSULTORIA E GESTÃO</t>
  </si>
  <si>
    <t xml:space="preserve">40.207.816/0001-05</t>
  </si>
  <si>
    <t xml:space="preserve">SUPERVISOR CONTRATO</t>
  </si>
  <si>
    <t xml:space="preserve">AJL DISTRIBUIDORA</t>
  </si>
  <si>
    <t xml:space="preserve">42.261.804/0001-94</t>
  </si>
  <si>
    <t xml:space="preserve">MEDICAMENTOS</t>
  </si>
  <si>
    <t xml:space="preserve">SECRETARIA DA FAZENDA</t>
  </si>
  <si>
    <t xml:space="preserve">87.958.674/0001-81</t>
  </si>
  <si>
    <t xml:space="preserve">DARF 1708</t>
  </si>
  <si>
    <t xml:space="preserve">DARF 5952</t>
  </si>
  <si>
    <t xml:space="preserve">DARF 0561</t>
  </si>
  <si>
    <t xml:space="preserve">DARF PREV</t>
  </si>
  <si>
    <t xml:space="preserve">EVERNEO COMERCIAL</t>
  </si>
  <si>
    <t xml:space="preserve">17.524.854/0002-50</t>
  </si>
  <si>
    <t xml:space="preserve">MATERIAL HIGIENE</t>
  </si>
  <si>
    <t xml:space="preserve">SIDD COMERCIAL</t>
  </si>
  <si>
    <t xml:space="preserve">00.203.590/0001-50</t>
  </si>
  <si>
    <t xml:space="preserve">CANAA DISTRIBUIDORA</t>
  </si>
  <si>
    <t xml:space="preserve">02.427.932/0001-40</t>
  </si>
  <si>
    <t xml:space="preserve">OSIRNET INFO TELECOM</t>
  </si>
  <si>
    <t xml:space="preserve">10.773.501/0001-64</t>
  </si>
  <si>
    <t xml:space="preserve">INTERNET</t>
  </si>
  <si>
    <t xml:space="preserve">DISTR STA CLARA</t>
  </si>
  <si>
    <t xml:space="preserve">04.268.698/0001-81</t>
  </si>
  <si>
    <t xml:space="preserve">SANEP PELOTAS</t>
  </si>
  <si>
    <t xml:space="preserve">92.220.862/0001-48</t>
  </si>
  <si>
    <t xml:space="preserve">ÁGUA</t>
  </si>
  <si>
    <t xml:space="preserve">JOSUÉ CAMINHA TURCO</t>
  </si>
  <si>
    <t xml:space="preserve">07.569.101/0001-27</t>
  </si>
  <si>
    <t xml:space="preserve">LOCAPANO INDUSTRIAL</t>
  </si>
  <si>
    <t xml:space="preserve">12.569.641/0001-40</t>
  </si>
  <si>
    <t xml:space="preserve">LAVANDERIA</t>
  </si>
  <si>
    <t xml:space="preserve">MÉDICOS PJ</t>
  </si>
  <si>
    <t xml:space="preserve">STA CASA DE MISERICÓRDIA</t>
  </si>
  <si>
    <t xml:space="preserve">92.219.559/0001-25</t>
  </si>
  <si>
    <t xml:space="preserve">EXAMES LABORATORIAIS</t>
  </si>
  <si>
    <t xml:space="preserve">MEDILAR IMP DISTR</t>
  </si>
  <si>
    <t xml:space="preserve">07.752.236/0001-23</t>
  </si>
  <si>
    <t xml:space="preserve">ESCRIPEL COM MAT</t>
  </si>
  <si>
    <t xml:space="preserve">03.945.709/0001-58</t>
  </si>
  <si>
    <t xml:space="preserve">PROVISÃO TRABALHISTA JANEIRO23</t>
  </si>
  <si>
    <t xml:space="preserve">PROVISÕES</t>
  </si>
  <si>
    <t xml:space="preserve">PROTEPAR AR CONDICIONADO</t>
  </si>
  <si>
    <t xml:space="preserve">08.606.524/0001-32</t>
  </si>
  <si>
    <t xml:space="preserve">MANUT PREDIAL PREV</t>
  </si>
  <si>
    <t xml:space="preserve">BIANCA VERGARA</t>
  </si>
  <si>
    <t xml:space="preserve">OUTROS(PP)</t>
  </si>
  <si>
    <t xml:space="preserve">MARCOS ANDRE REICHERT</t>
  </si>
  <si>
    <t xml:space="preserve">06.941.912/0001-44</t>
  </si>
  <si>
    <t xml:space="preserve">DETETIZAÇÃO E DESRATIZAÇÃO</t>
  </si>
  <si>
    <t xml:space="preserve">LOCMAR LOCAÇÕES</t>
  </si>
  <si>
    <t xml:space="preserve">07.565.890/0001-28</t>
  </si>
  <si>
    <t xml:space="preserve">SF COMÉRCIO DE ALIMENTOS</t>
  </si>
  <si>
    <t xml:space="preserve">37.147.798/0001-09</t>
  </si>
  <si>
    <t xml:space="preserve">ALIM PACIENTES</t>
  </si>
  <si>
    <t xml:space="preserve">NEO SOLUÇÕES</t>
  </si>
  <si>
    <t xml:space="preserve">40.886.577/0001-67</t>
  </si>
  <si>
    <t xml:space="preserve">EVANDRO NUNES MELO</t>
  </si>
  <si>
    <t xml:space="preserve">36.296.785/0001-39</t>
  </si>
  <si>
    <t xml:space="preserve">CONCEITO MEDICINA</t>
  </si>
  <si>
    <t xml:space="preserve">32.655.197/0001-93</t>
  </si>
  <si>
    <t xml:space="preserve">RAIO X</t>
  </si>
  <si>
    <t xml:space="preserve">G GOTUZZO</t>
  </si>
  <si>
    <t xml:space="preserve">87.651.345/0001-93</t>
  </si>
  <si>
    <t xml:space="preserve">MCW PRODUTOS MÉDICOS</t>
  </si>
  <si>
    <t xml:space="preserve">94.389.400/0001-84</t>
  </si>
  <si>
    <t xml:space="preserve">INOVADORA SISTEMAS</t>
  </si>
  <si>
    <t xml:space="preserve">00.867.301/0002-06</t>
  </si>
  <si>
    <t xml:space="preserve">OUTROS(PR.ELETR)</t>
  </si>
  <si>
    <t xml:space="preserve">RS PRODUTOS HOSPITALARES</t>
  </si>
  <si>
    <t xml:space="preserve">CEEE DISTRIBUIDORA</t>
  </si>
  <si>
    <t xml:space="preserve">08.467.115/0001-00</t>
  </si>
  <si>
    <t xml:space="preserve">ENERGIA ELÉTRICA</t>
  </si>
  <si>
    <t xml:space="preserve">APLICAÇÃO AUTOMÁTICA</t>
  </si>
  <si>
    <t xml:space="preserve">TARIFAS BANCÁRIAS</t>
  </si>
  <si>
    <t xml:space="preserve">CUSTOS BANCÁRIOS</t>
  </si>
  <si>
    <t xml:space="preserve">DEMONSTRATIVO CONTA FUNDO DE RESERVA 06.219874.1-2</t>
  </si>
  <si>
    <t xml:space="preserve">DOCUMENTO</t>
  </si>
  <si>
    <t xml:space="preserve">Saldo anterior em 31/10/22</t>
  </si>
  <si>
    <t xml:space="preserve">PROVISÃO TRABALHISTA JAN23</t>
  </si>
  <si>
    <t xml:space="preserve">PROCESSAMENTO 8 FÉRIAS</t>
  </si>
  <si>
    <t xml:space="preserve">FÉRIAS DAIANE DA LUZ MOREIRA</t>
  </si>
  <si>
    <t xml:space="preserve">PENS. ALIM. FÉRIAS ROBERTA DE OLIVEIRA</t>
  </si>
  <si>
    <t xml:space="preserve">PENS. ALIM. FÉRIAS TATIANE A.BARBOSA</t>
  </si>
  <si>
    <t xml:space="preserve">RESC.GISELE DA SILVA BENTO</t>
  </si>
  <si>
    <t xml:space="preserve">ACORDO JUDICIAL ANA C.VINHOLES</t>
  </si>
  <si>
    <t xml:space="preserve">DEPÓSITO HON. ANA C.VINHOLES</t>
  </si>
  <si>
    <t xml:space="preserve">RESC.JOHN LENON DA SILVEIRA</t>
  </si>
  <si>
    <t xml:space="preserve">FGTS RESCISÃO JOHN LENON DA SILVEIRA</t>
  </si>
  <si>
    <t xml:space="preserve">FGTS RESCISÃO CATIA FERNANDES</t>
  </si>
  <si>
    <t xml:space="preserve">RESC.CATIA FERNANDES DOS SANTOS</t>
  </si>
  <si>
    <t xml:space="preserve">RESC.ARIANE FREDA JURGINA</t>
  </si>
  <si>
    <t xml:space="preserve">FÉRIAS MARCUS VINICIUS NEVES</t>
  </si>
  <si>
    <t xml:space="preserve">FÉRIAS DAIANA XAVIER DA COSTA</t>
  </si>
  <si>
    <t xml:space="preserve">FÉRIAS JORGE LUIZ DA SILVA JR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</si>
</sst>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&quot;R$ &quot;* #,##0.00_-;&quot;-R$ &quot;* #,##0.00_-;_-&quot;R$ &quot;* \-??_-;_-@_-"/>
    <numFmt numFmtId="166" formatCode="_-* #,##0.00_-;\-* #,##0.00_-;_-* \-??_-;_-@_-"/>
    <numFmt numFmtId="167" formatCode="_(* #,##0.00_);_(* \(#,##0.00\);_(* \-??_);_(@_)"/>
    <numFmt numFmtId="168" formatCode="d/m/yyyy"/>
    <numFmt numFmtId="169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8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4"/>
        <bgColor rgb="FF666699"/>
      </patternFill>
    </fill>
    <fill>
      <patternFill patternType="solid">
        <fgColor theme="0" tint="-0.35"/>
        <bgColor rgb="FFC0C0C0"/>
      </patternFill>
    </fill>
    <fill>
      <patternFill patternType="solid">
        <fgColor theme="0" tint="-0.15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9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  <cellStyle name="Normal 2" xfId="21"/>
    <cellStyle name="Vírgula 2" xfId="22"/>
  </cellStyles>
  <dxfs count="5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57240</xdr:rowOff>
    </xdr:from>
    <xdr:to>
      <xdr:col>3</xdr:col>
      <xdr:colOff>182880</xdr:colOff>
      <xdr:row>2</xdr:row>
      <xdr:rowOff>139320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00160" y="57240"/>
          <a:ext cx="1805040" cy="462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57240</xdr:rowOff>
    </xdr:from>
    <xdr:to>
      <xdr:col>3</xdr:col>
      <xdr:colOff>192240</xdr:colOff>
      <xdr:row>2</xdr:row>
      <xdr:rowOff>139320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200160" y="57240"/>
          <a:ext cx="1804320" cy="462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122"/>
  <sheetViews>
    <sheetView showFormulas="false" showGridLines="true" showRowColHeaders="true" showZeros="true" rightToLeft="false" tabSelected="true" showOutlineSymbols="true" defaultGridColor="true" view="normal" topLeftCell="B79" colorId="64" zoomScale="130" zoomScaleNormal="130" zoomScalePageLayoutView="100" workbookViewId="0">
      <selection pane="topLeft" activeCell="E108" activeCellId="0" sqref="E108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1.53"/>
    <col collapsed="false" customWidth="true" hidden="false" outlineLevel="0" max="2" min="2" style="0" width="12.71"/>
    <col collapsed="false" customWidth="true" hidden="false" outlineLevel="0" max="3" min="3" style="0" width="13.15"/>
    <col collapsed="false" customWidth="true" hidden="false" outlineLevel="0" max="5" min="4" style="0" width="38.57"/>
    <col collapsed="false" customWidth="true" hidden="false" outlineLevel="0" max="6" min="6" style="0" width="23.86"/>
    <col collapsed="false" customWidth="true" hidden="false" outlineLevel="0" max="7" min="7" style="0" width="10.71"/>
    <col collapsed="false" customWidth="true" hidden="false" outlineLevel="0" max="8" min="8" style="0" width="13.71"/>
    <col collapsed="false" customWidth="true" hidden="false" outlineLevel="0" max="9" min="9" style="0" width="7.86"/>
    <col collapsed="false" customWidth="true" hidden="false" outlineLevel="0" max="10" min="10" style="0" width="22"/>
    <col collapsed="false" customWidth="true" hidden="true" outlineLevel="0" max="11" min="11" style="0" width="11.53"/>
  </cols>
  <sheetData>
    <row r="1" customFormat="false" ht="15" hidden="false" customHeight="false" outlineLevel="0" collapsed="false"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B2" s="1"/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B3" s="1"/>
      <c r="C3" s="1"/>
      <c r="D3" s="1"/>
      <c r="E3" s="1"/>
      <c r="F3" s="1"/>
      <c r="G3" s="1"/>
      <c r="H3" s="1"/>
      <c r="I3" s="1"/>
      <c r="J3" s="1"/>
    </row>
    <row r="4" customFormat="false" ht="15" hidden="false" customHeight="false" outlineLevel="0" collapsed="false">
      <c r="B4" s="2" t="s">
        <v>0</v>
      </c>
      <c r="C4" s="2"/>
      <c r="D4" s="2"/>
      <c r="E4" s="2"/>
      <c r="F4" s="2"/>
      <c r="G4" s="2"/>
      <c r="H4" s="2"/>
      <c r="I4" s="2"/>
      <c r="J4" s="2"/>
    </row>
    <row r="5" customFormat="false" ht="15" hidden="false" customHeight="false" outlineLevel="0" collapsed="false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</row>
    <row r="6" customFormat="false" ht="11.25" hidden="false" customHeight="true" outlineLevel="0" collapsed="false">
      <c r="B6" s="4" t="n">
        <v>40.14</v>
      </c>
      <c r="C6" s="5"/>
      <c r="D6" s="6" t="s">
        <v>10</v>
      </c>
      <c r="E6" s="6"/>
      <c r="F6" s="7"/>
      <c r="G6" s="8"/>
      <c r="H6" s="7"/>
      <c r="I6" s="9" t="n">
        <v>44957</v>
      </c>
      <c r="J6" s="7"/>
    </row>
    <row r="7" customFormat="false" ht="11.25" hidden="false" customHeight="true" outlineLevel="0" collapsed="false">
      <c r="B7" s="10" t="n">
        <v>3100</v>
      </c>
      <c r="C7" s="5"/>
      <c r="D7" s="7" t="s">
        <v>11</v>
      </c>
      <c r="E7" s="7"/>
      <c r="F7" s="7"/>
      <c r="G7" s="8"/>
      <c r="H7" s="7"/>
      <c r="I7" s="9" t="n">
        <v>44958</v>
      </c>
      <c r="J7" s="7"/>
    </row>
    <row r="8" customFormat="false" ht="11.25" hidden="false" customHeight="true" outlineLevel="0" collapsed="false">
      <c r="B8" s="11" t="n">
        <v>46800</v>
      </c>
      <c r="C8" s="5"/>
      <c r="D8" s="7" t="s">
        <v>11</v>
      </c>
      <c r="E8" s="7"/>
      <c r="F8" s="7"/>
      <c r="G8" s="8"/>
      <c r="H8" s="7"/>
      <c r="I8" s="9" t="n">
        <v>44960</v>
      </c>
      <c r="J8" s="7"/>
    </row>
    <row r="9" customFormat="false" ht="11.25" hidden="false" customHeight="true" outlineLevel="0" collapsed="false">
      <c r="B9" s="11" t="n">
        <v>5600</v>
      </c>
      <c r="C9" s="11"/>
      <c r="D9" s="7" t="s">
        <v>11</v>
      </c>
      <c r="E9" s="7"/>
      <c r="F9" s="7"/>
      <c r="G9" s="8"/>
      <c r="H9" s="9"/>
      <c r="I9" s="9" t="n">
        <v>44963</v>
      </c>
      <c r="J9" s="7"/>
    </row>
    <row r="10" customFormat="false" ht="11.25" hidden="false" customHeight="true" outlineLevel="0" collapsed="false">
      <c r="B10" s="11" t="n">
        <v>25000</v>
      </c>
      <c r="C10" s="11"/>
      <c r="D10" s="7" t="s">
        <v>11</v>
      </c>
      <c r="E10" s="7"/>
      <c r="F10" s="7"/>
      <c r="G10" s="8"/>
      <c r="H10" s="9"/>
      <c r="I10" s="9" t="n">
        <v>44964</v>
      </c>
      <c r="J10" s="7"/>
    </row>
    <row r="11" customFormat="false" ht="11.25" hidden="false" customHeight="true" outlineLevel="0" collapsed="false">
      <c r="B11" s="11" t="n">
        <v>8100</v>
      </c>
      <c r="C11" s="11"/>
      <c r="D11" s="7" t="s">
        <v>11</v>
      </c>
      <c r="E11" s="7"/>
      <c r="F11" s="7"/>
      <c r="G11" s="8"/>
      <c r="H11" s="9"/>
      <c r="I11" s="9" t="n">
        <v>44965</v>
      </c>
      <c r="J11" s="7"/>
    </row>
    <row r="12" customFormat="false" ht="11.25" hidden="false" customHeight="true" outlineLevel="0" collapsed="false">
      <c r="B12" s="11" t="n">
        <v>3600</v>
      </c>
      <c r="C12" s="11"/>
      <c r="D12" s="7" t="s">
        <v>11</v>
      </c>
      <c r="E12" s="7"/>
      <c r="F12" s="7"/>
      <c r="G12" s="8"/>
      <c r="H12" s="9"/>
      <c r="I12" s="9" t="n">
        <v>44966</v>
      </c>
      <c r="J12" s="7"/>
    </row>
    <row r="13" customFormat="false" ht="11.25" hidden="false" customHeight="true" outlineLevel="0" collapsed="false">
      <c r="B13" s="11" t="n">
        <v>27900</v>
      </c>
      <c r="C13" s="11"/>
      <c r="D13" s="7" t="s">
        <v>11</v>
      </c>
      <c r="E13" s="7"/>
      <c r="F13" s="7"/>
      <c r="G13" s="8"/>
      <c r="H13" s="9"/>
      <c r="I13" s="9" t="n">
        <v>44967</v>
      </c>
      <c r="J13" s="7"/>
    </row>
    <row r="14" customFormat="false" ht="11.25" hidden="false" customHeight="true" outlineLevel="0" collapsed="false">
      <c r="B14" s="11" t="n">
        <v>800</v>
      </c>
      <c r="C14" s="11"/>
      <c r="D14" s="7" t="s">
        <v>11</v>
      </c>
      <c r="E14" s="7"/>
      <c r="F14" s="7"/>
      <c r="G14" s="8"/>
      <c r="H14" s="9"/>
      <c r="I14" s="9" t="n">
        <v>44970</v>
      </c>
      <c r="J14" s="7"/>
    </row>
    <row r="15" customFormat="false" ht="11.25" hidden="false" customHeight="true" outlineLevel="0" collapsed="false">
      <c r="B15" s="11" t="n">
        <v>500</v>
      </c>
      <c r="C15" s="11"/>
      <c r="D15" s="7" t="s">
        <v>11</v>
      </c>
      <c r="E15" s="7"/>
      <c r="F15" s="7"/>
      <c r="G15" s="8"/>
      <c r="H15" s="9"/>
      <c r="I15" s="9" t="n">
        <v>44971</v>
      </c>
      <c r="J15" s="7"/>
    </row>
    <row r="16" customFormat="false" ht="11.25" hidden="false" customHeight="true" outlineLevel="0" collapsed="false">
      <c r="B16" s="11" t="n">
        <v>13400</v>
      </c>
      <c r="C16" s="11"/>
      <c r="D16" s="7" t="s">
        <v>11</v>
      </c>
      <c r="E16" s="7"/>
      <c r="F16" s="7"/>
      <c r="G16" s="8"/>
      <c r="H16" s="9"/>
      <c r="I16" s="9" t="n">
        <v>44973</v>
      </c>
      <c r="J16" s="7"/>
    </row>
    <row r="17" customFormat="false" ht="11.25" hidden="false" customHeight="true" outlineLevel="0" collapsed="false">
      <c r="B17" s="11" t="n">
        <v>21900</v>
      </c>
      <c r="C17" s="11"/>
      <c r="D17" s="7" t="s">
        <v>11</v>
      </c>
      <c r="E17" s="7"/>
      <c r="F17" s="7"/>
      <c r="G17" s="8"/>
      <c r="H17" s="9"/>
      <c r="I17" s="9" t="n">
        <v>44974</v>
      </c>
      <c r="J17" s="7"/>
    </row>
    <row r="18" customFormat="false" ht="11.25" hidden="false" customHeight="true" outlineLevel="0" collapsed="false">
      <c r="B18" s="11" t="n">
        <v>6600</v>
      </c>
      <c r="C18" s="11"/>
      <c r="D18" s="7" t="s">
        <v>11</v>
      </c>
      <c r="E18" s="7"/>
      <c r="F18" s="7"/>
      <c r="G18" s="8"/>
      <c r="H18" s="9"/>
      <c r="I18" s="9" t="n">
        <v>44979</v>
      </c>
      <c r="J18" s="7"/>
    </row>
    <row r="19" customFormat="false" ht="11.25" hidden="false" customHeight="true" outlineLevel="0" collapsed="false">
      <c r="B19" s="11" t="n">
        <v>4300</v>
      </c>
      <c r="C19" s="11"/>
      <c r="D19" s="7" t="s">
        <v>11</v>
      </c>
      <c r="E19" s="7"/>
      <c r="F19" s="7"/>
      <c r="G19" s="8"/>
      <c r="H19" s="9"/>
      <c r="I19" s="9" t="n">
        <v>44980</v>
      </c>
      <c r="J19" s="7"/>
    </row>
    <row r="20" customFormat="false" ht="11.25" hidden="false" customHeight="true" outlineLevel="0" collapsed="false">
      <c r="B20" s="11" t="n">
        <v>845535.71</v>
      </c>
      <c r="C20" s="11"/>
      <c r="D20" s="7" t="s">
        <v>12</v>
      </c>
      <c r="E20" s="7"/>
      <c r="F20" s="7"/>
      <c r="G20" s="8"/>
      <c r="H20" s="9"/>
      <c r="I20" s="9" t="n">
        <v>44985</v>
      </c>
      <c r="J20" s="7"/>
    </row>
    <row r="21" customFormat="false" ht="9.75" hidden="false" customHeight="true" outlineLevel="0" collapsed="false">
      <c r="B21" s="11"/>
      <c r="C21" s="10" t="n">
        <v>590</v>
      </c>
      <c r="D21" s="7" t="s">
        <v>13</v>
      </c>
      <c r="E21" s="7" t="s">
        <v>14</v>
      </c>
      <c r="F21" s="7" t="s">
        <v>15</v>
      </c>
      <c r="G21" s="8" t="n">
        <v>6049</v>
      </c>
      <c r="H21" s="9" t="n">
        <v>44931</v>
      </c>
      <c r="I21" s="9" t="n">
        <v>44958</v>
      </c>
      <c r="J21" s="7"/>
    </row>
    <row r="22" customFormat="false" ht="9.75" hidden="false" customHeight="true" outlineLevel="0" collapsed="false">
      <c r="B22" s="11"/>
      <c r="C22" s="10" t="n">
        <v>2146.88</v>
      </c>
      <c r="D22" s="7" t="s">
        <v>16</v>
      </c>
      <c r="E22" s="7" t="s">
        <v>17</v>
      </c>
      <c r="F22" s="7" t="s">
        <v>18</v>
      </c>
      <c r="G22" s="8" t="n">
        <v>60111</v>
      </c>
      <c r="H22" s="9" t="n">
        <v>44931</v>
      </c>
      <c r="I22" s="9" t="n">
        <v>44958</v>
      </c>
      <c r="J22" s="7"/>
    </row>
    <row r="23" customFormat="false" ht="9.75" hidden="false" customHeight="true" outlineLevel="0" collapsed="false">
      <c r="B23" s="11"/>
      <c r="C23" s="10" t="n">
        <v>322.58</v>
      </c>
      <c r="D23" s="7" t="s">
        <v>16</v>
      </c>
      <c r="E23" s="7" t="s">
        <v>17</v>
      </c>
      <c r="F23" s="7" t="s">
        <v>18</v>
      </c>
      <c r="G23" s="8" t="n">
        <v>23535</v>
      </c>
      <c r="H23" s="9" t="n">
        <v>44932</v>
      </c>
      <c r="I23" s="9" t="n">
        <v>44958</v>
      </c>
      <c r="J23" s="7"/>
    </row>
    <row r="24" customFormat="false" ht="9.75" hidden="false" customHeight="true" outlineLevel="0" collapsed="false">
      <c r="B24" s="11"/>
      <c r="C24" s="10" t="n">
        <v>46733.47</v>
      </c>
      <c r="D24" s="7" t="s">
        <v>19</v>
      </c>
      <c r="E24" s="7" t="s">
        <v>20</v>
      </c>
      <c r="F24" s="7" t="s">
        <v>21</v>
      </c>
      <c r="G24" s="8"/>
      <c r="H24" s="9" t="n">
        <v>44958</v>
      </c>
      <c r="I24" s="9" t="n">
        <v>44960</v>
      </c>
      <c r="J24" s="7"/>
    </row>
    <row r="25" customFormat="false" ht="9.75" hidden="false" customHeight="true" outlineLevel="0" collapsed="false">
      <c r="B25" s="11"/>
      <c r="C25" s="10" t="n">
        <v>223599.28</v>
      </c>
      <c r="D25" s="7" t="s">
        <v>22</v>
      </c>
      <c r="E25" s="7" t="s">
        <v>23</v>
      </c>
      <c r="F25" s="7" t="s">
        <v>24</v>
      </c>
      <c r="G25" s="8"/>
      <c r="H25" s="9" t="n">
        <v>44959</v>
      </c>
      <c r="I25" s="9" t="n">
        <v>44963</v>
      </c>
      <c r="J25" s="7"/>
    </row>
    <row r="26" customFormat="false" ht="9.75" hidden="false" customHeight="true" outlineLevel="0" collapsed="false">
      <c r="B26" s="11"/>
      <c r="C26" s="10" t="n">
        <v>680.74</v>
      </c>
      <c r="D26" s="7" t="s">
        <v>22</v>
      </c>
      <c r="E26" s="7" t="s">
        <v>23</v>
      </c>
      <c r="F26" s="7" t="s">
        <v>24</v>
      </c>
      <c r="G26" s="8"/>
      <c r="H26" s="9" t="n">
        <v>44959</v>
      </c>
      <c r="I26" s="9" t="n">
        <v>44963</v>
      </c>
      <c r="J26" s="7"/>
    </row>
    <row r="27" customFormat="false" ht="9.75" hidden="false" customHeight="true" outlineLevel="0" collapsed="false">
      <c r="B27" s="11"/>
      <c r="C27" s="10" t="n">
        <v>2960.55</v>
      </c>
      <c r="D27" s="7" t="s">
        <v>25</v>
      </c>
      <c r="E27" s="7" t="s">
        <v>26</v>
      </c>
      <c r="F27" s="7" t="s">
        <v>27</v>
      </c>
      <c r="G27" s="8" t="n">
        <v>1165</v>
      </c>
      <c r="H27" s="9" t="n">
        <v>44946</v>
      </c>
      <c r="I27" s="9" t="n">
        <v>44963</v>
      </c>
      <c r="J27" s="7"/>
    </row>
    <row r="28" customFormat="false" ht="9.75" hidden="false" customHeight="true" outlineLevel="0" collapsed="false">
      <c r="B28" s="11"/>
      <c r="C28" s="10" t="n">
        <v>1612</v>
      </c>
      <c r="D28" s="7" t="s">
        <v>28</v>
      </c>
      <c r="E28" s="7" t="s">
        <v>29</v>
      </c>
      <c r="F28" s="7" t="s">
        <v>30</v>
      </c>
      <c r="G28" s="8" t="n">
        <v>16</v>
      </c>
      <c r="H28" s="9" t="n">
        <v>44963</v>
      </c>
      <c r="I28" s="9" t="n">
        <v>44963</v>
      </c>
      <c r="J28" s="7"/>
    </row>
    <row r="29" customFormat="false" ht="9.75" hidden="false" customHeight="true" outlineLevel="0" collapsed="false">
      <c r="B29" s="10"/>
      <c r="C29" s="10" t="n">
        <v>1760</v>
      </c>
      <c r="D29" s="7" t="s">
        <v>31</v>
      </c>
      <c r="E29" s="7" t="s">
        <v>32</v>
      </c>
      <c r="F29" s="7" t="s">
        <v>33</v>
      </c>
      <c r="G29" s="8" t="n">
        <v>241479</v>
      </c>
      <c r="H29" s="9" t="n">
        <v>44917</v>
      </c>
      <c r="I29" s="9" t="n">
        <v>44963</v>
      </c>
      <c r="J29" s="7"/>
    </row>
    <row r="30" customFormat="false" ht="9.75" hidden="false" customHeight="true" outlineLevel="0" collapsed="false">
      <c r="B30" s="10"/>
      <c r="C30" s="10" t="n">
        <v>284.33</v>
      </c>
      <c r="D30" s="7" t="s">
        <v>34</v>
      </c>
      <c r="E30" s="7" t="s">
        <v>35</v>
      </c>
      <c r="F30" s="7" t="s">
        <v>36</v>
      </c>
      <c r="G30" s="8" t="n">
        <v>7538</v>
      </c>
      <c r="H30" s="9" t="n">
        <v>44862</v>
      </c>
      <c r="I30" s="9" t="n">
        <v>44964</v>
      </c>
      <c r="J30" s="7"/>
    </row>
    <row r="31" customFormat="false" ht="9.75" hidden="false" customHeight="true" outlineLevel="0" collapsed="false">
      <c r="B31" s="10"/>
      <c r="C31" s="10" t="n">
        <v>23994.6</v>
      </c>
      <c r="D31" s="7" t="s">
        <v>37</v>
      </c>
      <c r="E31" s="7"/>
      <c r="F31" s="7" t="s">
        <v>38</v>
      </c>
      <c r="G31" s="8" t="s">
        <v>39</v>
      </c>
      <c r="H31" s="9" t="n">
        <v>44963</v>
      </c>
      <c r="I31" s="9" t="n">
        <v>44964</v>
      </c>
      <c r="J31" s="7"/>
    </row>
    <row r="32" customFormat="false" ht="9.75" hidden="false" customHeight="true" outlineLevel="0" collapsed="false">
      <c r="B32" s="10"/>
      <c r="C32" s="10" t="n">
        <v>960</v>
      </c>
      <c r="D32" s="7" t="s">
        <v>40</v>
      </c>
      <c r="E32" s="7" t="s">
        <v>41</v>
      </c>
      <c r="F32" s="7" t="s">
        <v>33</v>
      </c>
      <c r="G32" s="8" t="n">
        <v>140</v>
      </c>
      <c r="H32" s="9" t="n">
        <v>44951</v>
      </c>
      <c r="I32" s="9" t="n">
        <v>44965</v>
      </c>
      <c r="J32" s="7"/>
    </row>
    <row r="33" customFormat="false" ht="9.75" hidden="false" customHeight="true" outlineLevel="0" collapsed="false">
      <c r="B33" s="10"/>
      <c r="C33" s="10" t="n">
        <v>915.26</v>
      </c>
      <c r="D33" s="7" t="s">
        <v>16</v>
      </c>
      <c r="E33" s="7" t="s">
        <v>17</v>
      </c>
      <c r="F33" s="7" t="s">
        <v>18</v>
      </c>
      <c r="G33" s="8" t="n">
        <v>60261</v>
      </c>
      <c r="H33" s="9" t="n">
        <v>44938</v>
      </c>
      <c r="I33" s="9" t="n">
        <v>44965</v>
      </c>
      <c r="J33" s="7"/>
    </row>
    <row r="34" customFormat="false" ht="9.75" hidden="false" customHeight="true" outlineLevel="0" collapsed="false">
      <c r="B34" s="10"/>
      <c r="C34" s="10" t="n">
        <v>24.21</v>
      </c>
      <c r="D34" s="7" t="s">
        <v>42</v>
      </c>
      <c r="E34" s="7" t="s">
        <v>43</v>
      </c>
      <c r="F34" s="7" t="s">
        <v>44</v>
      </c>
      <c r="G34" s="8" t="n">
        <v>368989</v>
      </c>
      <c r="H34" s="9" t="n">
        <v>44963</v>
      </c>
      <c r="I34" s="9" t="n">
        <v>44965</v>
      </c>
      <c r="J34" s="7"/>
    </row>
    <row r="35" customFormat="false" ht="9.75" hidden="false" customHeight="true" outlineLevel="0" collapsed="false">
      <c r="B35" s="11"/>
      <c r="C35" s="10" t="n">
        <v>794.96</v>
      </c>
      <c r="D35" s="7" t="s">
        <v>45</v>
      </c>
      <c r="E35" s="7" t="s">
        <v>23</v>
      </c>
      <c r="F35" s="7" t="s">
        <v>24</v>
      </c>
      <c r="G35" s="8"/>
      <c r="H35" s="9" t="n">
        <v>44959</v>
      </c>
      <c r="I35" s="9" t="n">
        <v>44965</v>
      </c>
      <c r="J35" s="7" t="s">
        <v>46</v>
      </c>
    </row>
    <row r="36" customFormat="false" ht="9.75" hidden="false" customHeight="true" outlineLevel="0" collapsed="false">
      <c r="B36" s="11"/>
      <c r="C36" s="10" t="n">
        <v>524.1</v>
      </c>
      <c r="D36" s="7" t="s">
        <v>47</v>
      </c>
      <c r="E36" s="7" t="s">
        <v>23</v>
      </c>
      <c r="F36" s="7" t="s">
        <v>24</v>
      </c>
      <c r="G36" s="8"/>
      <c r="H36" s="9" t="n">
        <v>44959</v>
      </c>
      <c r="I36" s="9" t="n">
        <v>44965</v>
      </c>
      <c r="J36" s="7" t="s">
        <v>46</v>
      </c>
    </row>
    <row r="37" customFormat="false" ht="9.75" hidden="false" customHeight="true" outlineLevel="0" collapsed="false">
      <c r="B37" s="11"/>
      <c r="C37" s="10" t="n">
        <v>786.15</v>
      </c>
      <c r="D37" s="12" t="s">
        <v>48</v>
      </c>
      <c r="E37" s="13" t="s">
        <v>23</v>
      </c>
      <c r="F37" s="7" t="s">
        <v>24</v>
      </c>
      <c r="G37" s="8"/>
      <c r="H37" s="9" t="n">
        <v>44959</v>
      </c>
      <c r="I37" s="9" t="n">
        <v>44965</v>
      </c>
      <c r="J37" s="7" t="s">
        <v>46</v>
      </c>
    </row>
    <row r="38" customFormat="false" ht="11.25" hidden="false" customHeight="true" outlineLevel="0" collapsed="false">
      <c r="B38" s="11"/>
      <c r="C38" s="10" t="n">
        <v>2265.18</v>
      </c>
      <c r="D38" s="12" t="s">
        <v>49</v>
      </c>
      <c r="E38" s="7" t="s">
        <v>50</v>
      </c>
      <c r="F38" s="7" t="s">
        <v>51</v>
      </c>
      <c r="G38" s="8" t="n">
        <v>9642170</v>
      </c>
      <c r="H38" s="9" t="n">
        <v>44958</v>
      </c>
      <c r="I38" s="9" t="n">
        <v>44965</v>
      </c>
      <c r="J38" s="7"/>
    </row>
    <row r="39" customFormat="false" ht="11.25" hidden="false" customHeight="true" outlineLevel="0" collapsed="false">
      <c r="B39" s="11"/>
      <c r="C39" s="10" t="n">
        <v>1172.14</v>
      </c>
      <c r="D39" s="12" t="s">
        <v>49</v>
      </c>
      <c r="E39" s="13" t="s">
        <v>50</v>
      </c>
      <c r="F39" s="7" t="s">
        <v>51</v>
      </c>
      <c r="G39" s="8" t="n">
        <v>9642213</v>
      </c>
      <c r="H39" s="9" t="n">
        <v>44958</v>
      </c>
      <c r="I39" s="9" t="n">
        <v>44965</v>
      </c>
      <c r="J39" s="7"/>
    </row>
    <row r="40" customFormat="false" ht="11.25" hidden="false" customHeight="true" outlineLevel="0" collapsed="false">
      <c r="B40" s="11"/>
      <c r="C40" s="10" t="n">
        <v>597.36</v>
      </c>
      <c r="D40" s="12" t="s">
        <v>49</v>
      </c>
      <c r="E40" s="13" t="s">
        <v>50</v>
      </c>
      <c r="F40" s="7" t="s">
        <v>51</v>
      </c>
      <c r="G40" s="8" t="n">
        <v>9642210</v>
      </c>
      <c r="H40" s="9" t="n">
        <v>44958</v>
      </c>
      <c r="I40" s="9" t="n">
        <v>44965</v>
      </c>
      <c r="J40" s="7"/>
    </row>
    <row r="41" customFormat="false" ht="11.25" hidden="false" customHeight="true" outlineLevel="0" collapsed="false">
      <c r="B41" s="11"/>
      <c r="C41" s="10" t="n">
        <v>3672</v>
      </c>
      <c r="D41" s="12" t="s">
        <v>52</v>
      </c>
      <c r="E41" s="13" t="s">
        <v>53</v>
      </c>
      <c r="F41" s="7" t="s">
        <v>30</v>
      </c>
      <c r="G41" s="8" t="n">
        <v>362614</v>
      </c>
      <c r="H41" s="9" t="n">
        <v>44963</v>
      </c>
      <c r="I41" s="9" t="n">
        <v>44966</v>
      </c>
      <c r="J41" s="7"/>
    </row>
    <row r="42" customFormat="false" ht="11.25" hidden="false" customHeight="true" outlineLevel="0" collapsed="false">
      <c r="B42" s="11"/>
      <c r="C42" s="10" t="n">
        <v>5500</v>
      </c>
      <c r="D42" s="12" t="s">
        <v>54</v>
      </c>
      <c r="E42" s="13" t="s">
        <v>55</v>
      </c>
      <c r="F42" s="7" t="s">
        <v>56</v>
      </c>
      <c r="G42" s="8" t="n">
        <v>202344</v>
      </c>
      <c r="H42" s="9" t="n">
        <v>44958</v>
      </c>
      <c r="I42" s="9" t="n">
        <v>44967</v>
      </c>
      <c r="J42" s="7"/>
    </row>
    <row r="43" customFormat="false" ht="11.25" hidden="false" customHeight="true" outlineLevel="0" collapsed="false">
      <c r="B43" s="11"/>
      <c r="C43" s="10" t="n">
        <v>5000</v>
      </c>
      <c r="D43" s="12" t="s">
        <v>57</v>
      </c>
      <c r="E43" s="13" t="s">
        <v>58</v>
      </c>
      <c r="F43" s="7" t="s">
        <v>59</v>
      </c>
      <c r="G43" s="8" t="n">
        <v>202347</v>
      </c>
      <c r="H43" s="9" t="n">
        <v>44960</v>
      </c>
      <c r="I43" s="9" t="n">
        <v>44967</v>
      </c>
      <c r="J43" s="7"/>
    </row>
    <row r="44" customFormat="false" ht="11.25" hidden="false" customHeight="true" outlineLevel="0" collapsed="false">
      <c r="B44" s="11"/>
      <c r="C44" s="10" t="n">
        <v>3000</v>
      </c>
      <c r="D44" s="12" t="s">
        <v>60</v>
      </c>
      <c r="E44" s="13" t="s">
        <v>61</v>
      </c>
      <c r="F44" s="7" t="s">
        <v>62</v>
      </c>
      <c r="G44" s="8" t="n">
        <v>202339</v>
      </c>
      <c r="H44" s="9" t="n">
        <v>44960</v>
      </c>
      <c r="I44" s="9" t="n">
        <v>44967</v>
      </c>
      <c r="J44" s="7"/>
    </row>
    <row r="45" customFormat="false" ht="11.25" hidden="false" customHeight="true" outlineLevel="0" collapsed="false">
      <c r="B45" s="11"/>
      <c r="C45" s="10" t="n">
        <v>3000</v>
      </c>
      <c r="D45" s="7" t="s">
        <v>63</v>
      </c>
      <c r="E45" s="7" t="s">
        <v>64</v>
      </c>
      <c r="F45" s="7" t="s">
        <v>65</v>
      </c>
      <c r="G45" s="8" t="n">
        <v>2023185</v>
      </c>
      <c r="H45" s="9" t="n">
        <v>44963</v>
      </c>
      <c r="I45" s="9" t="n">
        <v>44967</v>
      </c>
      <c r="J45" s="7"/>
    </row>
    <row r="46" customFormat="false" ht="11.25" hidden="false" customHeight="true" outlineLevel="0" collapsed="false">
      <c r="B46" s="11"/>
      <c r="C46" s="10" t="n">
        <v>938.5</v>
      </c>
      <c r="D46" s="12" t="s">
        <v>66</v>
      </c>
      <c r="E46" s="13" t="s">
        <v>67</v>
      </c>
      <c r="F46" s="7" t="s">
        <v>68</v>
      </c>
      <c r="G46" s="8" t="n">
        <v>6952</v>
      </c>
      <c r="H46" s="9" t="n">
        <v>44960</v>
      </c>
      <c r="I46" s="9" t="n">
        <v>44967</v>
      </c>
      <c r="J46" s="7"/>
      <c r="K46" s="0" t="n">
        <v>-127</v>
      </c>
    </row>
    <row r="47" customFormat="false" ht="11.25" hidden="false" customHeight="true" outlineLevel="0" collapsed="false">
      <c r="B47" s="11"/>
      <c r="C47" s="10" t="n">
        <v>4950</v>
      </c>
      <c r="D47" s="12" t="s">
        <v>69</v>
      </c>
      <c r="E47" s="13" t="s">
        <v>70</v>
      </c>
      <c r="F47" s="7" t="s">
        <v>65</v>
      </c>
      <c r="G47" s="8" t="n">
        <v>202332</v>
      </c>
      <c r="H47" s="9" t="n">
        <v>44958</v>
      </c>
      <c r="I47" s="9" t="n">
        <v>44967</v>
      </c>
      <c r="J47" s="7"/>
      <c r="K47" s="0" t="n">
        <v>-2631.36</v>
      </c>
    </row>
    <row r="48" customFormat="false" ht="11.25" hidden="false" customHeight="true" outlineLevel="0" collapsed="false">
      <c r="B48" s="11"/>
      <c r="C48" s="10" t="n">
        <v>5500</v>
      </c>
      <c r="D48" s="12" t="s">
        <v>71</v>
      </c>
      <c r="E48" s="13" t="s">
        <v>72</v>
      </c>
      <c r="F48" s="7" t="s">
        <v>73</v>
      </c>
      <c r="G48" s="8" t="n">
        <v>37</v>
      </c>
      <c r="H48" s="9" t="n">
        <v>44964</v>
      </c>
      <c r="I48" s="9" t="n">
        <v>44967</v>
      </c>
      <c r="J48" s="7"/>
    </row>
    <row r="49" customFormat="false" ht="11.25" hidden="false" customHeight="true" outlineLevel="0" collapsed="false">
      <c r="B49" s="11"/>
      <c r="C49" s="10" t="n">
        <v>827.27</v>
      </c>
      <c r="D49" s="12" t="s">
        <v>16</v>
      </c>
      <c r="E49" s="13" t="s">
        <v>17</v>
      </c>
      <c r="F49" s="7" t="s">
        <v>18</v>
      </c>
      <c r="G49" s="8" t="n">
        <v>60346</v>
      </c>
      <c r="H49" s="9" t="n">
        <v>44942</v>
      </c>
      <c r="I49" s="9" t="n">
        <v>44970</v>
      </c>
      <c r="J49" s="7"/>
    </row>
    <row r="50" customFormat="false" ht="11.25" hidden="false" customHeight="true" outlineLevel="0" collapsed="false">
      <c r="B50" s="11"/>
      <c r="C50" s="10" t="n">
        <v>502.78</v>
      </c>
      <c r="D50" s="12" t="s">
        <v>74</v>
      </c>
      <c r="E50" s="13" t="s">
        <v>75</v>
      </c>
      <c r="F50" s="7" t="s">
        <v>76</v>
      </c>
      <c r="G50" s="8" t="n">
        <v>2170</v>
      </c>
      <c r="H50" s="9" t="n">
        <v>44930</v>
      </c>
      <c r="I50" s="9" t="n">
        <v>44971</v>
      </c>
      <c r="J50" s="7"/>
    </row>
    <row r="51" customFormat="false" ht="11.25" hidden="false" customHeight="true" outlineLevel="0" collapsed="false">
      <c r="B51" s="11"/>
      <c r="C51" s="10" t="n">
        <v>626.12</v>
      </c>
      <c r="D51" s="12" t="s">
        <v>77</v>
      </c>
      <c r="E51" s="13" t="s">
        <v>78</v>
      </c>
      <c r="F51" s="7" t="s">
        <v>51</v>
      </c>
      <c r="G51" s="8" t="s">
        <v>79</v>
      </c>
      <c r="H51" s="9" t="n">
        <v>44966</v>
      </c>
      <c r="I51" s="9" t="n">
        <v>44973</v>
      </c>
      <c r="J51" s="7"/>
    </row>
    <row r="52" customFormat="false" ht="11.25" hidden="false" customHeight="true" outlineLevel="0" collapsed="false">
      <c r="B52" s="11"/>
      <c r="C52" s="10" t="n">
        <v>1685.21</v>
      </c>
      <c r="D52" s="12" t="s">
        <v>77</v>
      </c>
      <c r="E52" s="13" t="s">
        <v>78</v>
      </c>
      <c r="F52" s="7" t="s">
        <v>51</v>
      </c>
      <c r="G52" s="8" t="s">
        <v>80</v>
      </c>
      <c r="H52" s="9" t="n">
        <v>44966</v>
      </c>
      <c r="I52" s="9" t="n">
        <v>44973</v>
      </c>
      <c r="J52" s="7"/>
    </row>
    <row r="53" customFormat="false" ht="11.25" hidden="false" customHeight="true" outlineLevel="0" collapsed="false">
      <c r="B53" s="11"/>
      <c r="C53" s="10" t="n">
        <v>35.25</v>
      </c>
      <c r="D53" s="12" t="s">
        <v>77</v>
      </c>
      <c r="E53" s="13" t="s">
        <v>78</v>
      </c>
      <c r="F53" s="7" t="s">
        <v>51</v>
      </c>
      <c r="G53" s="8" t="s">
        <v>79</v>
      </c>
      <c r="H53" s="9" t="n">
        <v>44967</v>
      </c>
      <c r="I53" s="9" t="n">
        <v>44973</v>
      </c>
      <c r="J53" s="7"/>
    </row>
    <row r="54" customFormat="false" ht="11.25" hidden="false" customHeight="true" outlineLevel="0" collapsed="false">
      <c r="B54" s="11"/>
      <c r="C54" s="10" t="n">
        <v>138.6</v>
      </c>
      <c r="D54" s="12" t="s">
        <v>77</v>
      </c>
      <c r="E54" s="13" t="s">
        <v>78</v>
      </c>
      <c r="F54" s="7" t="s">
        <v>51</v>
      </c>
      <c r="G54" s="8" t="s">
        <v>79</v>
      </c>
      <c r="H54" s="9" t="n">
        <v>44970</v>
      </c>
      <c r="I54" s="9" t="n">
        <v>44973</v>
      </c>
      <c r="J54" s="7"/>
    </row>
    <row r="55" customFormat="false" ht="11.25" hidden="false" customHeight="true" outlineLevel="0" collapsed="false">
      <c r="B55" s="11"/>
      <c r="C55" s="10" t="n">
        <v>429.66</v>
      </c>
      <c r="D55" s="12" t="s">
        <v>77</v>
      </c>
      <c r="E55" s="13" t="s">
        <v>78</v>
      </c>
      <c r="F55" s="7" t="s">
        <v>51</v>
      </c>
      <c r="G55" s="8" t="s">
        <v>80</v>
      </c>
      <c r="H55" s="9" t="n">
        <v>44970</v>
      </c>
      <c r="I55" s="9" t="n">
        <v>44973</v>
      </c>
      <c r="J55" s="7"/>
    </row>
    <row r="56" customFormat="false" ht="11.25" hidden="false" customHeight="true" outlineLevel="0" collapsed="false">
      <c r="B56" s="11"/>
      <c r="C56" s="10" t="n">
        <v>109.27</v>
      </c>
      <c r="D56" s="12" t="s">
        <v>77</v>
      </c>
      <c r="E56" s="13" t="s">
        <v>78</v>
      </c>
      <c r="F56" s="7" t="s">
        <v>51</v>
      </c>
      <c r="G56" s="8" t="s">
        <v>80</v>
      </c>
      <c r="H56" s="9" t="n">
        <v>44967</v>
      </c>
      <c r="I56" s="9" t="n">
        <v>44973</v>
      </c>
      <c r="J56" s="7"/>
    </row>
    <row r="57" customFormat="false" ht="11.25" hidden="false" customHeight="true" outlineLevel="0" collapsed="false">
      <c r="B57" s="11"/>
      <c r="C57" s="10" t="n">
        <v>10313.99</v>
      </c>
      <c r="D57" s="12" t="s">
        <v>77</v>
      </c>
      <c r="E57" s="13" t="s">
        <v>78</v>
      </c>
      <c r="F57" s="7" t="s">
        <v>24</v>
      </c>
      <c r="G57" s="8" t="s">
        <v>81</v>
      </c>
      <c r="H57" s="9" t="n">
        <v>44959</v>
      </c>
      <c r="I57" s="9" t="n">
        <v>44973</v>
      </c>
      <c r="J57" s="7"/>
    </row>
    <row r="58" customFormat="false" ht="11.25" hidden="false" customHeight="true" outlineLevel="0" collapsed="false">
      <c r="B58" s="11"/>
      <c r="C58" s="10" t="n">
        <v>21944.25</v>
      </c>
      <c r="D58" s="12" t="s">
        <v>77</v>
      </c>
      <c r="E58" s="13" t="s">
        <v>78</v>
      </c>
      <c r="F58" s="7" t="s">
        <v>24</v>
      </c>
      <c r="G58" s="8" t="s">
        <v>82</v>
      </c>
      <c r="H58" s="9" t="n">
        <v>44971</v>
      </c>
      <c r="I58" s="9" t="n">
        <v>44974</v>
      </c>
      <c r="J58" s="7"/>
    </row>
    <row r="59" customFormat="false" ht="11.25" hidden="false" customHeight="true" outlineLevel="0" collapsed="false">
      <c r="B59" s="11"/>
      <c r="C59" s="10" t="n">
        <v>791.86</v>
      </c>
      <c r="D59" s="12" t="s">
        <v>83</v>
      </c>
      <c r="E59" s="13" t="s">
        <v>84</v>
      </c>
      <c r="F59" s="7" t="s">
        <v>85</v>
      </c>
      <c r="G59" s="8" t="n">
        <v>13557</v>
      </c>
      <c r="H59" s="9" t="n">
        <v>44932</v>
      </c>
      <c r="I59" s="9" t="n">
        <v>44979</v>
      </c>
      <c r="J59" s="7"/>
    </row>
    <row r="60" customFormat="false" ht="11.25" hidden="false" customHeight="true" outlineLevel="0" collapsed="false">
      <c r="B60" s="11"/>
      <c r="C60" s="10" t="n">
        <v>585.22</v>
      </c>
      <c r="D60" s="12" t="s">
        <v>86</v>
      </c>
      <c r="E60" s="13" t="s">
        <v>87</v>
      </c>
      <c r="F60" s="7" t="s">
        <v>76</v>
      </c>
      <c r="G60" s="8" t="n">
        <v>44159</v>
      </c>
      <c r="H60" s="9" t="n">
        <v>44938</v>
      </c>
      <c r="I60" s="9" t="n">
        <v>44979</v>
      </c>
      <c r="J60" s="7"/>
    </row>
    <row r="61" customFormat="false" ht="11.25" hidden="false" customHeight="true" outlineLevel="0" collapsed="false">
      <c r="B61" s="11"/>
      <c r="C61" s="10" t="n">
        <v>78.84</v>
      </c>
      <c r="D61" s="12" t="s">
        <v>86</v>
      </c>
      <c r="E61" s="13" t="s">
        <v>87</v>
      </c>
      <c r="F61" s="7" t="s">
        <v>33</v>
      </c>
      <c r="G61" s="8" t="n">
        <v>44155</v>
      </c>
      <c r="H61" s="9" t="n">
        <v>44938</v>
      </c>
      <c r="I61" s="9" t="n">
        <v>44979</v>
      </c>
      <c r="J61" s="7"/>
    </row>
    <row r="62" customFormat="false" ht="11.25" hidden="false" customHeight="true" outlineLevel="0" collapsed="false">
      <c r="B62" s="11"/>
      <c r="C62" s="10" t="n">
        <v>805.58</v>
      </c>
      <c r="D62" s="12" t="s">
        <v>88</v>
      </c>
      <c r="E62" s="13" t="s">
        <v>89</v>
      </c>
      <c r="F62" s="7" t="s">
        <v>85</v>
      </c>
      <c r="G62" s="8" t="n">
        <v>21402</v>
      </c>
      <c r="H62" s="9" t="n">
        <v>44931</v>
      </c>
      <c r="I62" s="9" t="n">
        <v>44979</v>
      </c>
      <c r="J62" s="7"/>
    </row>
    <row r="63" customFormat="false" ht="11.25" hidden="false" customHeight="true" outlineLevel="0" collapsed="false">
      <c r="B63" s="11"/>
      <c r="C63" s="10" t="n">
        <v>295.03</v>
      </c>
      <c r="D63" s="12" t="s">
        <v>88</v>
      </c>
      <c r="E63" s="13" t="s">
        <v>89</v>
      </c>
      <c r="F63" s="7" t="s">
        <v>36</v>
      </c>
      <c r="G63" s="8" t="n">
        <v>21405</v>
      </c>
      <c r="H63" s="9" t="n">
        <v>44931</v>
      </c>
      <c r="I63" s="9" t="n">
        <v>44979</v>
      </c>
      <c r="J63" s="7"/>
    </row>
    <row r="64" customFormat="false" ht="11.25" hidden="false" customHeight="true" outlineLevel="0" collapsed="false">
      <c r="B64" s="11"/>
      <c r="C64" s="10" t="n">
        <v>1165.26</v>
      </c>
      <c r="D64" s="12" t="s">
        <v>90</v>
      </c>
      <c r="E64" s="13" t="s">
        <v>91</v>
      </c>
      <c r="F64" s="7" t="s">
        <v>92</v>
      </c>
      <c r="G64" s="8" t="n">
        <v>230206125</v>
      </c>
      <c r="H64" s="9" t="n">
        <v>44963</v>
      </c>
      <c r="I64" s="9" t="n">
        <v>44979</v>
      </c>
      <c r="J64" s="7"/>
    </row>
    <row r="65" customFormat="false" ht="11.25" hidden="false" customHeight="true" outlineLevel="0" collapsed="false">
      <c r="B65" s="11"/>
      <c r="C65" s="10" t="n">
        <v>261.73</v>
      </c>
      <c r="D65" s="12" t="s">
        <v>88</v>
      </c>
      <c r="E65" s="13" t="s">
        <v>89</v>
      </c>
      <c r="F65" s="7" t="s">
        <v>85</v>
      </c>
      <c r="G65" s="8" t="n">
        <v>21656</v>
      </c>
      <c r="H65" s="9" t="n">
        <v>44936</v>
      </c>
      <c r="I65" s="9" t="n">
        <v>44979</v>
      </c>
      <c r="J65" s="7"/>
    </row>
    <row r="66" customFormat="false" ht="11.25" hidden="false" customHeight="true" outlineLevel="0" collapsed="false">
      <c r="B66" s="11"/>
      <c r="C66" s="10" t="n">
        <v>625.95</v>
      </c>
      <c r="D66" s="12" t="s">
        <v>74</v>
      </c>
      <c r="E66" s="13" t="s">
        <v>75</v>
      </c>
      <c r="F66" s="7" t="s">
        <v>33</v>
      </c>
      <c r="G66" s="8" t="n">
        <v>2212</v>
      </c>
      <c r="H66" s="9" t="n">
        <v>44937</v>
      </c>
      <c r="I66" s="9" t="n">
        <v>44979</v>
      </c>
      <c r="J66" s="7"/>
    </row>
    <row r="67" customFormat="false" ht="11.25" hidden="false" customHeight="true" outlineLevel="0" collapsed="false">
      <c r="B67" s="11"/>
      <c r="C67" s="10" t="n">
        <v>353.59</v>
      </c>
      <c r="D67" s="12" t="s">
        <v>93</v>
      </c>
      <c r="E67" s="13" t="s">
        <v>94</v>
      </c>
      <c r="F67" s="7" t="s">
        <v>76</v>
      </c>
      <c r="G67" s="8" t="n">
        <v>69144</v>
      </c>
      <c r="H67" s="9" t="n">
        <v>44931</v>
      </c>
      <c r="I67" s="9" t="n">
        <v>44979</v>
      </c>
      <c r="J67" s="7"/>
    </row>
    <row r="68" customFormat="false" ht="11.25" hidden="false" customHeight="true" outlineLevel="0" collapsed="false">
      <c r="B68" s="11"/>
      <c r="C68" s="10" t="n">
        <v>250.64</v>
      </c>
      <c r="D68" s="12" t="s">
        <v>93</v>
      </c>
      <c r="E68" s="13" t="s">
        <v>94</v>
      </c>
      <c r="F68" s="7" t="s">
        <v>76</v>
      </c>
      <c r="G68" s="8" t="n">
        <v>69169</v>
      </c>
      <c r="H68" s="9" t="n">
        <v>44938</v>
      </c>
      <c r="I68" s="9" t="n">
        <v>44979</v>
      </c>
      <c r="J68" s="7"/>
    </row>
    <row r="69" customFormat="false" ht="11.25" hidden="false" customHeight="true" outlineLevel="0" collapsed="false">
      <c r="B69" s="11"/>
      <c r="C69" s="10" t="n">
        <v>1320.21</v>
      </c>
      <c r="D69" s="12" t="s">
        <v>95</v>
      </c>
      <c r="E69" s="13" t="s">
        <v>96</v>
      </c>
      <c r="F69" s="7" t="s">
        <v>97</v>
      </c>
      <c r="G69" s="8"/>
      <c r="H69" s="9" t="n">
        <v>44936</v>
      </c>
      <c r="I69" s="9" t="n">
        <v>44979</v>
      </c>
      <c r="J69" s="7"/>
    </row>
    <row r="70" customFormat="false" ht="11.25" hidden="false" customHeight="true" outlineLevel="0" collapsed="false">
      <c r="B70" s="11"/>
      <c r="C70" s="10" t="n">
        <v>919.94</v>
      </c>
      <c r="D70" s="12" t="s">
        <v>98</v>
      </c>
      <c r="E70" s="13" t="s">
        <v>99</v>
      </c>
      <c r="F70" s="7" t="s">
        <v>92</v>
      </c>
      <c r="G70" s="8" t="n">
        <v>862</v>
      </c>
      <c r="H70" s="9" t="n">
        <v>44967</v>
      </c>
      <c r="I70" s="9" t="n">
        <v>44980</v>
      </c>
      <c r="J70" s="7"/>
    </row>
    <row r="71" customFormat="false" ht="11.25" hidden="false" customHeight="true" outlineLevel="0" collapsed="false">
      <c r="B71" s="11"/>
      <c r="C71" s="10" t="n">
        <v>1334.48</v>
      </c>
      <c r="D71" s="12" t="s">
        <v>16</v>
      </c>
      <c r="E71" s="13" t="s">
        <v>17</v>
      </c>
      <c r="F71" s="7" t="s">
        <v>18</v>
      </c>
      <c r="G71" s="8" t="n">
        <v>60476</v>
      </c>
      <c r="H71" s="9" t="n">
        <v>44946</v>
      </c>
      <c r="I71" s="9" t="n">
        <v>44980</v>
      </c>
      <c r="J71" s="7"/>
    </row>
    <row r="72" customFormat="false" ht="11.25" hidden="false" customHeight="true" outlineLevel="0" collapsed="false">
      <c r="B72" s="11"/>
      <c r="C72" s="10" t="n">
        <v>2073.43</v>
      </c>
      <c r="D72" s="12" t="s">
        <v>100</v>
      </c>
      <c r="E72" s="13" t="s">
        <v>101</v>
      </c>
      <c r="F72" s="7" t="s">
        <v>102</v>
      </c>
      <c r="G72" s="8" t="n">
        <v>9099</v>
      </c>
      <c r="H72" s="9" t="n">
        <v>44958</v>
      </c>
      <c r="I72" s="9" t="n">
        <v>44980</v>
      </c>
      <c r="J72" s="7"/>
    </row>
    <row r="73" customFormat="false" ht="11.25" hidden="false" customHeight="true" outlineLevel="0" collapsed="false">
      <c r="B73" s="11"/>
      <c r="C73" s="10" t="n">
        <v>199228.73</v>
      </c>
      <c r="D73" s="12" t="s">
        <v>103</v>
      </c>
      <c r="E73" s="12" t="s">
        <v>23</v>
      </c>
      <c r="F73" s="7" t="s">
        <v>51</v>
      </c>
      <c r="G73" s="8"/>
      <c r="H73" s="9"/>
      <c r="I73" s="9" t="n">
        <v>44985</v>
      </c>
      <c r="J73" s="7"/>
    </row>
    <row r="74" customFormat="false" ht="11.25" hidden="false" customHeight="true" outlineLevel="0" collapsed="false">
      <c r="B74" s="11"/>
      <c r="C74" s="10" t="n">
        <v>32486.27</v>
      </c>
      <c r="D74" s="12" t="s">
        <v>104</v>
      </c>
      <c r="E74" s="13" t="s">
        <v>105</v>
      </c>
      <c r="F74" s="7" t="s">
        <v>106</v>
      </c>
      <c r="G74" s="8" t="n">
        <v>91628</v>
      </c>
      <c r="H74" s="9" t="n">
        <v>44970</v>
      </c>
      <c r="I74" s="9" t="n">
        <v>44985</v>
      </c>
      <c r="J74" s="7"/>
    </row>
    <row r="75" customFormat="false" ht="11.25" hidden="false" customHeight="true" outlineLevel="0" collapsed="false">
      <c r="B75" s="11"/>
      <c r="C75" s="10" t="n">
        <v>8764.19</v>
      </c>
      <c r="D75" s="12" t="s">
        <v>107</v>
      </c>
      <c r="E75" s="13" t="s">
        <v>108</v>
      </c>
      <c r="F75" s="7" t="s">
        <v>33</v>
      </c>
      <c r="G75" s="8" t="n">
        <v>873621</v>
      </c>
      <c r="H75" s="9" t="n">
        <v>44931</v>
      </c>
      <c r="I75" s="9" t="n">
        <v>44985</v>
      </c>
      <c r="J75" s="7"/>
    </row>
    <row r="76" customFormat="false" ht="11.25" hidden="false" customHeight="true" outlineLevel="0" collapsed="false">
      <c r="B76" s="11"/>
      <c r="C76" s="10" t="n">
        <v>2260.76</v>
      </c>
      <c r="D76" s="12" t="s">
        <v>109</v>
      </c>
      <c r="E76" s="13" t="s">
        <v>110</v>
      </c>
      <c r="F76" s="7" t="s">
        <v>85</v>
      </c>
      <c r="G76" s="8" t="n">
        <v>68347</v>
      </c>
      <c r="H76" s="9" t="n">
        <v>44936</v>
      </c>
      <c r="I76" s="9" t="n">
        <v>44985</v>
      </c>
      <c r="J76" s="7"/>
    </row>
    <row r="77" customFormat="false" ht="11.25" hidden="false" customHeight="true" outlineLevel="0" collapsed="false">
      <c r="B77" s="11"/>
      <c r="C77" s="10" t="n">
        <v>1838.08</v>
      </c>
      <c r="D77" s="12" t="s">
        <v>109</v>
      </c>
      <c r="E77" s="13" t="s">
        <v>110</v>
      </c>
      <c r="F77" s="7" t="s">
        <v>36</v>
      </c>
      <c r="G77" s="8" t="n">
        <v>68360</v>
      </c>
      <c r="H77" s="9" t="n">
        <v>44936</v>
      </c>
      <c r="I77" s="9" t="n">
        <v>44985</v>
      </c>
      <c r="J77" s="7"/>
    </row>
    <row r="78" customFormat="false" ht="11.25" hidden="false" customHeight="true" outlineLevel="0" collapsed="false">
      <c r="B78" s="11"/>
      <c r="C78" s="10" t="n">
        <v>981.78</v>
      </c>
      <c r="D78" s="12" t="s">
        <v>107</v>
      </c>
      <c r="E78" s="13" t="s">
        <v>108</v>
      </c>
      <c r="F78" s="7" t="s">
        <v>76</v>
      </c>
      <c r="G78" s="8" t="n">
        <v>877892</v>
      </c>
      <c r="H78" s="9" t="n">
        <v>44944</v>
      </c>
      <c r="I78" s="9" t="n">
        <v>44985</v>
      </c>
      <c r="J78" s="7"/>
    </row>
    <row r="79" customFormat="false" ht="11.25" hidden="false" customHeight="true" outlineLevel="0" collapsed="false">
      <c r="B79" s="11"/>
      <c r="C79" s="10" t="n">
        <v>741.37</v>
      </c>
      <c r="D79" s="12" t="s">
        <v>107</v>
      </c>
      <c r="E79" s="13" t="s">
        <v>108</v>
      </c>
      <c r="F79" s="7" t="s">
        <v>33</v>
      </c>
      <c r="G79" s="8" t="n">
        <v>877889</v>
      </c>
      <c r="H79" s="9" t="n">
        <v>44944</v>
      </c>
      <c r="I79" s="9" t="n">
        <v>44985</v>
      </c>
      <c r="J79" s="7"/>
    </row>
    <row r="80" customFormat="false" ht="11.25" hidden="false" customHeight="true" outlineLevel="0" collapsed="false">
      <c r="B80" s="11"/>
      <c r="C80" s="10" t="n">
        <v>3614.52</v>
      </c>
      <c r="D80" s="12" t="s">
        <v>40</v>
      </c>
      <c r="E80" s="7" t="s">
        <v>41</v>
      </c>
      <c r="F80" s="7" t="s">
        <v>15</v>
      </c>
      <c r="G80" s="8" t="n">
        <v>607</v>
      </c>
      <c r="H80" s="9" t="n">
        <v>44958</v>
      </c>
      <c r="I80" s="9" t="n">
        <v>44985</v>
      </c>
      <c r="J80" s="7"/>
    </row>
    <row r="81" customFormat="false" ht="11.25" hidden="false" customHeight="true" outlineLevel="0" collapsed="false">
      <c r="B81" s="11"/>
      <c r="C81" s="10" t="n">
        <v>249.91</v>
      </c>
      <c r="D81" s="12" t="s">
        <v>16</v>
      </c>
      <c r="E81" s="13" t="s">
        <v>17</v>
      </c>
      <c r="F81" s="7" t="s">
        <v>18</v>
      </c>
      <c r="G81" s="8" t="n">
        <v>60619</v>
      </c>
      <c r="H81" s="9" t="n">
        <v>44953</v>
      </c>
      <c r="I81" s="9" t="n">
        <v>44985</v>
      </c>
      <c r="J81" s="7"/>
    </row>
    <row r="82" customFormat="false" ht="11.25" hidden="false" customHeight="true" outlineLevel="0" collapsed="false">
      <c r="B82" s="11"/>
      <c r="C82" s="10" t="n">
        <v>624.78</v>
      </c>
      <c r="D82" s="12" t="s">
        <v>16</v>
      </c>
      <c r="E82" s="13" t="s">
        <v>17</v>
      </c>
      <c r="F82" s="7" t="s">
        <v>18</v>
      </c>
      <c r="G82" s="8" t="n">
        <v>60618</v>
      </c>
      <c r="H82" s="9" t="n">
        <v>44953</v>
      </c>
      <c r="I82" s="9" t="n">
        <v>44985</v>
      </c>
      <c r="J82" s="7"/>
    </row>
    <row r="83" customFormat="false" ht="11.25" hidden="false" customHeight="true" outlineLevel="0" collapsed="false">
      <c r="B83" s="11"/>
      <c r="C83" s="10" t="n">
        <v>6036.12</v>
      </c>
      <c r="D83" s="12" t="s">
        <v>107</v>
      </c>
      <c r="E83" s="13" t="s">
        <v>108</v>
      </c>
      <c r="F83" s="7" t="s">
        <v>76</v>
      </c>
      <c r="G83" s="8" t="n">
        <v>873172</v>
      </c>
      <c r="H83" s="9" t="n">
        <v>44930</v>
      </c>
      <c r="I83" s="9" t="n">
        <v>44985</v>
      </c>
      <c r="J83" s="7"/>
    </row>
    <row r="84" customFormat="false" ht="11.25" hidden="false" customHeight="true" outlineLevel="0" collapsed="false">
      <c r="B84" s="11"/>
      <c r="C84" s="10" t="n">
        <v>72541.56</v>
      </c>
      <c r="D84" s="12" t="s">
        <v>111</v>
      </c>
      <c r="E84" s="13" t="s">
        <v>23</v>
      </c>
      <c r="F84" s="7" t="s">
        <v>112</v>
      </c>
      <c r="G84" s="8"/>
      <c r="H84" s="9" t="n">
        <v>44960</v>
      </c>
      <c r="I84" s="9" t="n">
        <v>44985</v>
      </c>
      <c r="J84" s="7"/>
    </row>
    <row r="85" customFormat="false" ht="11.25" hidden="false" customHeight="true" outlineLevel="0" collapsed="false">
      <c r="B85" s="11"/>
      <c r="C85" s="10" t="n">
        <v>2535.4</v>
      </c>
      <c r="D85" s="12" t="s">
        <v>113</v>
      </c>
      <c r="E85" s="13" t="s">
        <v>114</v>
      </c>
      <c r="F85" s="7" t="s">
        <v>115</v>
      </c>
      <c r="G85" s="8" t="n">
        <v>48</v>
      </c>
      <c r="H85" s="9" t="n">
        <v>44959</v>
      </c>
      <c r="I85" s="9" t="n">
        <v>44985</v>
      </c>
      <c r="J85" s="7"/>
    </row>
    <row r="86" customFormat="false" ht="11.25" hidden="false" customHeight="true" outlineLevel="0" collapsed="false">
      <c r="B86" s="11"/>
      <c r="C86" s="10" t="n">
        <v>1200</v>
      </c>
      <c r="D86" s="12" t="s">
        <v>116</v>
      </c>
      <c r="E86" s="13" t="s">
        <v>23</v>
      </c>
      <c r="F86" s="7" t="s">
        <v>117</v>
      </c>
      <c r="G86" s="8"/>
      <c r="H86" s="9" t="n">
        <v>44970</v>
      </c>
      <c r="I86" s="9" t="n">
        <v>44985</v>
      </c>
      <c r="J86" s="7"/>
    </row>
    <row r="87" customFormat="false" ht="11.25" hidden="false" customHeight="true" outlineLevel="0" collapsed="false">
      <c r="B87" s="11"/>
      <c r="C87" s="10" t="n">
        <v>562.7</v>
      </c>
      <c r="D87" s="12" t="s">
        <v>118</v>
      </c>
      <c r="E87" s="13" t="s">
        <v>119</v>
      </c>
      <c r="F87" s="7" t="s">
        <v>120</v>
      </c>
      <c r="G87" s="8" t="n">
        <v>12977</v>
      </c>
      <c r="H87" s="9" t="n">
        <v>44970</v>
      </c>
      <c r="I87" s="9" t="n">
        <v>44985</v>
      </c>
      <c r="J87" s="7"/>
    </row>
    <row r="88" customFormat="false" ht="11.25" hidden="false" customHeight="true" outlineLevel="0" collapsed="false">
      <c r="B88" s="11"/>
      <c r="C88" s="10" t="n">
        <v>1210</v>
      </c>
      <c r="D88" s="12" t="s">
        <v>121</v>
      </c>
      <c r="E88" s="13" t="s">
        <v>122</v>
      </c>
      <c r="F88" s="7" t="s">
        <v>51</v>
      </c>
      <c r="G88" s="8" t="n">
        <v>744</v>
      </c>
      <c r="H88" s="9" t="n">
        <v>44963</v>
      </c>
      <c r="I88" s="9" t="n">
        <v>44985</v>
      </c>
      <c r="J88" s="7"/>
    </row>
    <row r="89" customFormat="false" ht="11.25" hidden="false" customHeight="true" outlineLevel="0" collapsed="false">
      <c r="B89" s="11"/>
      <c r="C89" s="10" t="n">
        <v>8064</v>
      </c>
      <c r="D89" s="12" t="s">
        <v>123</v>
      </c>
      <c r="E89" s="13" t="s">
        <v>124</v>
      </c>
      <c r="F89" s="7" t="s">
        <v>125</v>
      </c>
      <c r="G89" s="8" t="n">
        <v>45221304</v>
      </c>
      <c r="H89" s="9" t="n">
        <v>44965</v>
      </c>
      <c r="I89" s="9" t="n">
        <v>44985</v>
      </c>
      <c r="J89" s="7"/>
    </row>
    <row r="90" customFormat="false" ht="11.25" hidden="false" customHeight="true" outlineLevel="0" collapsed="false">
      <c r="B90" s="11"/>
      <c r="C90" s="10" t="n">
        <v>4233.6</v>
      </c>
      <c r="D90" s="12" t="s">
        <v>123</v>
      </c>
      <c r="E90" s="13" t="s">
        <v>124</v>
      </c>
      <c r="F90" s="7" t="s">
        <v>125</v>
      </c>
      <c r="G90" s="8" t="n">
        <v>45216842</v>
      </c>
      <c r="H90" s="9" t="n">
        <v>44965</v>
      </c>
      <c r="I90" s="9" t="n">
        <v>44985</v>
      </c>
      <c r="J90" s="7"/>
    </row>
    <row r="91" customFormat="false" ht="11.25" hidden="false" customHeight="true" outlineLevel="0" collapsed="false">
      <c r="B91" s="11"/>
      <c r="C91" s="10" t="n">
        <v>8097.6</v>
      </c>
      <c r="D91" s="12" t="s">
        <v>123</v>
      </c>
      <c r="E91" s="13" t="s">
        <v>124</v>
      </c>
      <c r="F91" s="7" t="s">
        <v>125</v>
      </c>
      <c r="G91" s="8" t="n">
        <v>45220851</v>
      </c>
      <c r="H91" s="9" t="n">
        <v>44965</v>
      </c>
      <c r="I91" s="9" t="n">
        <v>44985</v>
      </c>
      <c r="J91" s="7"/>
    </row>
    <row r="92" customFormat="false" ht="11.25" hidden="false" customHeight="true" outlineLevel="0" collapsed="false">
      <c r="B92" s="11"/>
      <c r="C92" s="10" t="n">
        <v>938.5</v>
      </c>
      <c r="D92" s="12" t="s">
        <v>66</v>
      </c>
      <c r="E92" s="13" t="s">
        <v>67</v>
      </c>
      <c r="F92" s="7" t="s">
        <v>68</v>
      </c>
      <c r="G92" s="8" t="n">
        <v>6878</v>
      </c>
      <c r="H92" s="9" t="n">
        <v>44935</v>
      </c>
      <c r="I92" s="9" t="n">
        <v>44985</v>
      </c>
      <c r="J92" s="7"/>
    </row>
    <row r="93" customFormat="false" ht="11.25" hidden="false" customHeight="true" outlineLevel="0" collapsed="false">
      <c r="B93" s="11"/>
      <c r="C93" s="10" t="n">
        <v>1266.08</v>
      </c>
      <c r="D93" s="12" t="s">
        <v>66</v>
      </c>
      <c r="E93" s="13" t="s">
        <v>67</v>
      </c>
      <c r="F93" s="7" t="s">
        <v>51</v>
      </c>
      <c r="G93" s="8" t="n">
        <v>6883</v>
      </c>
      <c r="H93" s="9" t="n">
        <v>44936</v>
      </c>
      <c r="I93" s="9" t="n">
        <v>44985</v>
      </c>
      <c r="J93" s="7"/>
    </row>
    <row r="94" customFormat="false" ht="11.25" hidden="false" customHeight="true" outlineLevel="0" collapsed="false">
      <c r="B94" s="11"/>
      <c r="C94" s="10" t="n">
        <v>11000</v>
      </c>
      <c r="D94" s="12" t="s">
        <v>126</v>
      </c>
      <c r="E94" s="13" t="s">
        <v>127</v>
      </c>
      <c r="F94" s="7" t="s">
        <v>51</v>
      </c>
      <c r="G94" s="8" t="n">
        <v>25</v>
      </c>
      <c r="H94" s="9" t="n">
        <v>44963</v>
      </c>
      <c r="I94" s="9" t="n">
        <v>44985</v>
      </c>
      <c r="J94" s="7"/>
    </row>
    <row r="95" customFormat="false" ht="11.25" hidden="false" customHeight="true" outlineLevel="0" collapsed="false">
      <c r="B95" s="11"/>
      <c r="C95" s="10" t="n">
        <v>300</v>
      </c>
      <c r="D95" s="12" t="s">
        <v>128</v>
      </c>
      <c r="E95" s="13" t="s">
        <v>129</v>
      </c>
      <c r="F95" s="7" t="s">
        <v>15</v>
      </c>
      <c r="G95" s="8" t="n">
        <v>343</v>
      </c>
      <c r="H95" s="9" t="n">
        <v>44957</v>
      </c>
      <c r="I95" s="9" t="n">
        <v>44985</v>
      </c>
      <c r="J95" s="7"/>
    </row>
    <row r="96" customFormat="false" ht="11.25" hidden="false" customHeight="true" outlineLevel="0" collapsed="false">
      <c r="B96" s="11"/>
      <c r="C96" s="10" t="n">
        <v>9294.53</v>
      </c>
      <c r="D96" s="12" t="s">
        <v>130</v>
      </c>
      <c r="E96" s="13" t="s">
        <v>131</v>
      </c>
      <c r="F96" s="7" t="s">
        <v>132</v>
      </c>
      <c r="G96" s="8" t="n">
        <v>20</v>
      </c>
      <c r="H96" s="9" t="n">
        <v>44972</v>
      </c>
      <c r="I96" s="9" t="n">
        <v>44985</v>
      </c>
      <c r="J96" s="7"/>
    </row>
    <row r="97" customFormat="false" ht="11.25" hidden="false" customHeight="true" outlineLevel="0" collapsed="false">
      <c r="B97" s="11"/>
      <c r="C97" s="10" t="n">
        <v>1030.99</v>
      </c>
      <c r="D97" s="12" t="s">
        <v>133</v>
      </c>
      <c r="E97" s="13" t="s">
        <v>134</v>
      </c>
      <c r="F97" s="7" t="s">
        <v>33</v>
      </c>
      <c r="G97" s="8" t="n">
        <v>272663</v>
      </c>
      <c r="H97" s="9" t="n">
        <v>44931</v>
      </c>
      <c r="I97" s="9" t="n">
        <v>44985</v>
      </c>
      <c r="J97" s="7"/>
    </row>
    <row r="98" customFormat="false" ht="11.25" hidden="false" customHeight="true" outlineLevel="0" collapsed="false">
      <c r="B98" s="11"/>
      <c r="C98" s="10" t="n">
        <v>6342.38</v>
      </c>
      <c r="D98" s="12" t="s">
        <v>135</v>
      </c>
      <c r="E98" s="13" t="s">
        <v>136</v>
      </c>
      <c r="F98" s="7" t="s">
        <v>76</v>
      </c>
      <c r="G98" s="8" t="n">
        <v>477011</v>
      </c>
      <c r="H98" s="9" t="n">
        <v>44930</v>
      </c>
      <c r="I98" s="9" t="n">
        <v>44985</v>
      </c>
      <c r="J98" s="7"/>
    </row>
    <row r="99" customFormat="false" ht="11.25" hidden="false" customHeight="true" outlineLevel="0" collapsed="false">
      <c r="B99" s="11"/>
      <c r="C99" s="10" t="n">
        <v>10000</v>
      </c>
      <c r="D99" s="12" t="s">
        <v>137</v>
      </c>
      <c r="E99" s="13" t="s">
        <v>138</v>
      </c>
      <c r="F99" s="7" t="s">
        <v>139</v>
      </c>
      <c r="G99" s="8" t="n">
        <v>8501</v>
      </c>
      <c r="H99" s="9" t="n">
        <v>44957</v>
      </c>
      <c r="I99" s="9" t="n">
        <v>44985</v>
      </c>
      <c r="J99" s="7"/>
    </row>
    <row r="100" customFormat="false" ht="12" hidden="false" customHeight="true" outlineLevel="0" collapsed="false">
      <c r="B100" s="11"/>
      <c r="C100" s="10" t="n">
        <v>688.48</v>
      </c>
      <c r="D100" s="12" t="s">
        <v>140</v>
      </c>
      <c r="E100" s="13" t="s">
        <v>32</v>
      </c>
      <c r="F100" s="7" t="s">
        <v>76</v>
      </c>
      <c r="G100" s="8" t="n">
        <v>243695</v>
      </c>
      <c r="H100" s="9" t="n">
        <v>44944</v>
      </c>
      <c r="I100" s="9" t="n">
        <v>44985</v>
      </c>
      <c r="J100" s="7"/>
    </row>
    <row r="101" customFormat="false" ht="12" hidden="false" customHeight="true" outlineLevel="0" collapsed="false">
      <c r="B101" s="11"/>
      <c r="C101" s="10" t="n">
        <v>1524.04</v>
      </c>
      <c r="D101" s="12" t="s">
        <v>140</v>
      </c>
      <c r="E101" s="13" t="s">
        <v>32</v>
      </c>
      <c r="F101" s="7" t="s">
        <v>33</v>
      </c>
      <c r="G101" s="8" t="n">
        <v>242383</v>
      </c>
      <c r="H101" s="9" t="n">
        <v>44930</v>
      </c>
      <c r="I101" s="9" t="n">
        <v>44985</v>
      </c>
      <c r="J101" s="7"/>
      <c r="K101" s="0" t="n">
        <v>-1558.9</v>
      </c>
    </row>
    <row r="102" customFormat="false" ht="12" hidden="false" customHeight="true" outlineLevel="0" collapsed="false">
      <c r="B102" s="11"/>
      <c r="C102" s="10" t="n">
        <v>2844.32</v>
      </c>
      <c r="D102" s="12" t="s">
        <v>140</v>
      </c>
      <c r="E102" s="13" t="s">
        <v>32</v>
      </c>
      <c r="F102" s="7" t="s">
        <v>76</v>
      </c>
      <c r="G102" s="8" t="n">
        <v>242385</v>
      </c>
      <c r="H102" s="9" t="n">
        <v>44930</v>
      </c>
      <c r="I102" s="9" t="n">
        <v>44985</v>
      </c>
      <c r="J102" s="7"/>
      <c r="K102" s="0" t="n">
        <v>-1229.5</v>
      </c>
    </row>
    <row r="103" customFormat="false" ht="12" hidden="false" customHeight="true" outlineLevel="0" collapsed="false">
      <c r="B103" s="11"/>
      <c r="C103" s="10" t="n">
        <v>790.3</v>
      </c>
      <c r="D103" s="12" t="s">
        <v>140</v>
      </c>
      <c r="E103" s="13" t="s">
        <v>32</v>
      </c>
      <c r="F103" s="7" t="s">
        <v>33</v>
      </c>
      <c r="G103" s="8" t="n">
        <v>243082</v>
      </c>
      <c r="H103" s="9" t="n">
        <v>44937</v>
      </c>
      <c r="I103" s="9" t="n">
        <v>44985</v>
      </c>
      <c r="J103" s="7"/>
    </row>
    <row r="104" customFormat="false" ht="12" hidden="false" customHeight="true" outlineLevel="0" collapsed="false">
      <c r="B104" s="11"/>
      <c r="C104" s="10" t="n">
        <v>10854.84</v>
      </c>
      <c r="D104" s="12" t="s">
        <v>141</v>
      </c>
      <c r="E104" s="13" t="s">
        <v>142</v>
      </c>
      <c r="F104" s="7" t="s">
        <v>143</v>
      </c>
      <c r="G104" s="8"/>
      <c r="H104" s="9" t="n">
        <v>44931</v>
      </c>
      <c r="I104" s="9" t="n">
        <v>44985</v>
      </c>
      <c r="J104" s="7"/>
      <c r="K104" s="0" t="n">
        <v>-2535.4</v>
      </c>
    </row>
    <row r="105" customFormat="false" ht="12" hidden="false" customHeight="true" outlineLevel="0" collapsed="false">
      <c r="B105" s="11"/>
      <c r="C105" s="10" t="n">
        <v>205835.07</v>
      </c>
      <c r="D105" s="12" t="s">
        <v>144</v>
      </c>
      <c r="E105" s="12" t="s">
        <v>23</v>
      </c>
      <c r="F105" s="7"/>
      <c r="G105" s="8"/>
      <c r="H105" s="9"/>
      <c r="I105" s="9" t="n">
        <v>44985</v>
      </c>
      <c r="J105" s="7"/>
      <c r="K105" s="0" t="n">
        <v>-783.4</v>
      </c>
    </row>
    <row r="106" customFormat="false" ht="12" hidden="false" customHeight="true" outlineLevel="0" collapsed="false">
      <c r="B106" s="11"/>
      <c r="C106" s="10" t="n">
        <f aca="false">69.5+33+33+3300</f>
        <v>3435.5</v>
      </c>
      <c r="D106" s="12" t="s">
        <v>145</v>
      </c>
      <c r="E106" s="12" t="s">
        <v>23</v>
      </c>
      <c r="F106" s="7" t="s">
        <v>146</v>
      </c>
      <c r="G106" s="8"/>
      <c r="H106" s="9"/>
      <c r="I106" s="9"/>
      <c r="J106" s="7"/>
    </row>
    <row r="107" customFormat="false" ht="15" hidden="true" customHeight="false" outlineLevel="0" collapsed="false">
      <c r="B107" s="14" t="n">
        <f aca="false">SUM(B6:B106)</f>
        <v>1013175.85</v>
      </c>
      <c r="C107" s="14" t="n">
        <f aca="false">SUM(C6:C106)</f>
        <v>1013174.85</v>
      </c>
      <c r="D107" s="15"/>
      <c r="E107" s="15"/>
      <c r="F107" s="1"/>
      <c r="G107" s="1"/>
      <c r="H107" s="1"/>
      <c r="I107" s="1"/>
      <c r="J107" s="1"/>
    </row>
    <row r="108" customFormat="false" ht="15" hidden="false" customHeight="false" outlineLevel="0" collapsed="false">
      <c r="B108" s="14" t="n">
        <f aca="false">B107</f>
        <v>1013175.85</v>
      </c>
      <c r="C108" s="14" t="n">
        <f aca="false">C107</f>
        <v>1013174.85</v>
      </c>
      <c r="D108" s="15"/>
      <c r="E108" s="15"/>
      <c r="F108" s="1"/>
      <c r="G108" s="1"/>
      <c r="H108" s="1"/>
      <c r="I108" s="1"/>
      <c r="J108" s="1"/>
    </row>
    <row r="109" customFormat="false" ht="22.05" hidden="false" customHeight="false" outlineLevel="0" collapsed="false">
      <c r="B109" s="16" t="str">
        <f aca="false">IF(B108&gt;C108, "saldo credor", "saldo devedor")</f>
        <v>saldo credor</v>
      </c>
      <c r="C109" s="16"/>
      <c r="D109" s="17" t="n">
        <f aca="false">B107-C107</f>
        <v>0.999999999883585</v>
      </c>
      <c r="E109" s="17"/>
      <c r="F109" s="1"/>
      <c r="G109" s="1"/>
      <c r="H109" s="1"/>
      <c r="I109" s="1"/>
      <c r="J109" s="1"/>
    </row>
    <row r="110" customFormat="false" ht="15" hidden="false" customHeight="false" outlineLevel="0" collapsed="false">
      <c r="B110" s="18"/>
      <c r="C110" s="1"/>
      <c r="D110" s="1"/>
      <c r="E110" s="1"/>
      <c r="F110" s="1"/>
      <c r="G110" s="1"/>
      <c r="H110" s="1"/>
      <c r="I110" s="1"/>
      <c r="J110" s="1"/>
    </row>
    <row r="111" customFormat="false" ht="15" hidden="false" customHeight="false" outlineLevel="0" collapsed="false">
      <c r="B111" s="18"/>
      <c r="C111" s="18"/>
      <c r="D111" s="1"/>
      <c r="E111" s="1"/>
      <c r="F111" s="1"/>
      <c r="G111" s="1"/>
      <c r="H111" s="1"/>
      <c r="I111" s="1"/>
      <c r="J111" s="1"/>
    </row>
    <row r="112" customFormat="false" ht="15" hidden="false" customHeight="false" outlineLevel="0" collapsed="false">
      <c r="B112" s="1"/>
      <c r="C112" s="18"/>
      <c r="D112" s="18"/>
      <c r="E112" s="18"/>
      <c r="F112" s="1"/>
      <c r="G112" s="1"/>
      <c r="H112" s="1"/>
      <c r="I112" s="1"/>
      <c r="J112" s="1"/>
    </row>
    <row r="113" customFormat="false" ht="15" hidden="false" customHeight="false" outlineLevel="0" collapsed="false">
      <c r="B113" s="19"/>
      <c r="C113" s="19"/>
      <c r="D113" s="19"/>
      <c r="E113" s="20"/>
      <c r="F113" s="1"/>
      <c r="G113" s="1"/>
      <c r="H113" s="1"/>
      <c r="I113" s="1"/>
      <c r="J113" s="1"/>
    </row>
    <row r="114" customFormat="false" ht="15" hidden="false" customHeight="false" outlineLevel="0" collapsed="false">
      <c r="B114" s="1"/>
      <c r="C114" s="1"/>
      <c r="D114" s="1"/>
      <c r="E114" s="1"/>
      <c r="F114" s="1"/>
      <c r="G114" s="1"/>
      <c r="H114" s="1"/>
      <c r="I114" s="1"/>
      <c r="J114" s="1"/>
    </row>
    <row r="115" customFormat="false" ht="15" hidden="false" customHeight="false" outlineLevel="0" collapsed="false">
      <c r="B115" s="1"/>
      <c r="C115" s="1"/>
      <c r="D115" s="1"/>
      <c r="E115" s="1"/>
      <c r="F115" s="1"/>
      <c r="G115" s="1"/>
      <c r="H115" s="1"/>
      <c r="I115" s="1"/>
      <c r="J115" s="1"/>
    </row>
    <row r="116" customFormat="false" ht="15" hidden="false" customHeight="false" outlineLevel="0" collapsed="false">
      <c r="B116" s="1"/>
      <c r="C116" s="1"/>
      <c r="D116" s="1"/>
      <c r="E116" s="1"/>
      <c r="F116" s="1"/>
      <c r="G116" s="1"/>
      <c r="H116" s="1"/>
      <c r="I116" s="1"/>
      <c r="J116" s="1"/>
    </row>
    <row r="117" customFormat="false" ht="15" hidden="false" customHeight="false" outlineLevel="0" collapsed="false">
      <c r="B117" s="1"/>
      <c r="C117" s="1"/>
      <c r="D117" s="1"/>
      <c r="E117" s="1"/>
      <c r="F117" s="1"/>
      <c r="G117" s="1"/>
      <c r="H117" s="1"/>
      <c r="I117" s="1"/>
      <c r="J117" s="1"/>
    </row>
    <row r="118" customFormat="false" ht="15" hidden="false" customHeight="false" outlineLevel="0" collapsed="false">
      <c r="B118" s="1"/>
      <c r="C118" s="1"/>
      <c r="D118" s="1"/>
      <c r="E118" s="1"/>
      <c r="F118" s="1"/>
      <c r="G118" s="1"/>
      <c r="H118" s="1"/>
      <c r="I118" s="1"/>
      <c r="J118" s="1"/>
    </row>
    <row r="119" customFormat="false" ht="15" hidden="false" customHeight="false" outlineLevel="0" collapsed="false">
      <c r="B119" s="1"/>
      <c r="C119" s="18"/>
      <c r="D119" s="1"/>
      <c r="E119" s="1"/>
      <c r="F119" s="1"/>
      <c r="G119" s="1"/>
      <c r="H119" s="1"/>
      <c r="I119" s="1"/>
      <c r="J119" s="1"/>
    </row>
    <row r="120" customFormat="false" ht="15" hidden="false" customHeight="false" outlineLevel="0" collapsed="false">
      <c r="B120" s="1"/>
      <c r="C120" s="1"/>
      <c r="D120" s="1"/>
      <c r="E120" s="1"/>
      <c r="F120" s="1"/>
      <c r="G120" s="1"/>
      <c r="H120" s="1"/>
      <c r="I120" s="1"/>
      <c r="J120" s="1"/>
    </row>
    <row r="121" customFormat="false" ht="15" hidden="false" customHeight="false" outlineLevel="0" collapsed="false">
      <c r="B121" s="1"/>
      <c r="C121" s="1"/>
      <c r="D121" s="1"/>
      <c r="E121" s="1"/>
      <c r="F121" s="1"/>
      <c r="G121" s="1"/>
      <c r="H121" s="1"/>
      <c r="I121" s="1"/>
      <c r="J121" s="1"/>
    </row>
    <row r="122" customFormat="false" ht="15" hidden="false" customHeight="false" outlineLevel="0" collapsed="false">
      <c r="B122" s="1"/>
      <c r="C122" s="1"/>
      <c r="D122" s="1"/>
      <c r="E122" s="1"/>
      <c r="F122" s="1"/>
      <c r="G122" s="1"/>
      <c r="H122" s="1"/>
      <c r="I122" s="1"/>
      <c r="J122" s="1"/>
    </row>
  </sheetData>
  <autoFilter ref="A5:J109"/>
  <mergeCells count="3">
    <mergeCell ref="B4:J4"/>
    <mergeCell ref="B109:C109"/>
    <mergeCell ref="B113:D11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S50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D24" activeCellId="0" sqref="D24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1.53"/>
    <col collapsed="false" customWidth="true" hidden="false" outlineLevel="0" max="2" min="2" style="0" width="13.29"/>
    <col collapsed="false" customWidth="true" hidden="false" outlineLevel="0" max="3" min="3" style="0" width="12.42"/>
    <col collapsed="false" customWidth="true" hidden="false" outlineLevel="0" max="4" min="4" style="0" width="26.15"/>
    <col collapsed="false" customWidth="true" hidden="true" outlineLevel="0" max="5" min="5" style="0" width="18.42"/>
    <col collapsed="false" customWidth="true" hidden="true" outlineLevel="0" max="6" min="6" style="0" width="18"/>
    <col collapsed="false" customWidth="true" hidden="true" outlineLevel="0" max="7" min="7" style="0" width="8.29"/>
    <col collapsed="false" customWidth="true" hidden="false" outlineLevel="0" max="8" min="8" style="0" width="8.15"/>
    <col collapsed="false" customWidth="true" hidden="false" outlineLevel="0" max="9" min="9" style="0" width="32"/>
    <col collapsed="false" customWidth="true" hidden="false" outlineLevel="0" max="12" min="12" style="0" width="11.57"/>
  </cols>
  <sheetData>
    <row r="1" customFormat="false" ht="15" hidden="false" customHeight="false" outlineLevel="0" collapsed="false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5" hidden="false" customHeight="false" outlineLevel="0" collapsed="fals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15" hidden="false" customHeight="fals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customFormat="false" ht="15" hidden="false" customHeight="false" outlineLevel="0" collapsed="false">
      <c r="B4" s="2" t="s">
        <v>147</v>
      </c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1"/>
      <c r="O4" s="1"/>
      <c r="P4" s="1"/>
    </row>
    <row r="5" customFormat="false" ht="15" hidden="false" customHeight="false" outlineLevel="0" collapsed="false">
      <c r="B5" s="3" t="s">
        <v>1</v>
      </c>
      <c r="C5" s="3" t="s">
        <v>2</v>
      </c>
      <c r="D5" s="3" t="s">
        <v>3</v>
      </c>
      <c r="E5" s="3" t="s">
        <v>5</v>
      </c>
      <c r="F5" s="3" t="s">
        <v>148</v>
      </c>
      <c r="G5" s="3" t="s">
        <v>7</v>
      </c>
      <c r="H5" s="3" t="s">
        <v>8</v>
      </c>
      <c r="I5" s="3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customFormat="false" ht="15" hidden="false" customHeight="false" outlineLevel="0" collapsed="false">
      <c r="B6" s="4" t="n">
        <v>93.19</v>
      </c>
      <c r="C6" s="5"/>
      <c r="D6" s="6" t="s">
        <v>149</v>
      </c>
      <c r="E6" s="7"/>
      <c r="F6" s="8"/>
      <c r="G6" s="7"/>
      <c r="H6" s="9"/>
      <c r="I6" s="7"/>
      <c r="J6" s="1"/>
      <c r="K6" s="1"/>
      <c r="L6" s="1"/>
      <c r="M6" s="1"/>
      <c r="N6" s="1"/>
      <c r="O6" s="1"/>
      <c r="P6" s="1"/>
      <c r="Q6" s="1"/>
      <c r="R6" s="1"/>
      <c r="S6" s="1"/>
    </row>
    <row r="7" customFormat="false" ht="15" hidden="false" customHeight="false" outlineLevel="0" collapsed="false">
      <c r="B7" s="11" t="n">
        <v>22400</v>
      </c>
      <c r="C7" s="11"/>
      <c r="D7" s="7" t="s">
        <v>11</v>
      </c>
      <c r="E7" s="7"/>
      <c r="F7" s="8"/>
      <c r="G7" s="9"/>
      <c r="H7" s="9" t="n">
        <v>44958</v>
      </c>
      <c r="I7" s="7"/>
      <c r="J7" s="1"/>
      <c r="K7" s="1"/>
      <c r="L7" s="1"/>
      <c r="M7" s="1"/>
      <c r="N7" s="1"/>
      <c r="O7" s="1"/>
      <c r="P7" s="1"/>
      <c r="Q7" s="1"/>
      <c r="R7" s="1"/>
      <c r="S7" s="1"/>
    </row>
    <row r="8" customFormat="false" ht="15" hidden="false" customHeight="false" outlineLevel="0" collapsed="false">
      <c r="B8" s="11" t="n">
        <v>4800</v>
      </c>
      <c r="C8" s="11"/>
      <c r="D8" s="7" t="s">
        <v>11</v>
      </c>
      <c r="E8" s="7"/>
      <c r="F8" s="8"/>
      <c r="G8" s="9"/>
      <c r="H8" s="9" t="n">
        <v>44960</v>
      </c>
      <c r="I8" s="7"/>
      <c r="J8" s="1"/>
      <c r="K8" s="1"/>
      <c r="L8" s="1"/>
      <c r="M8" s="1"/>
      <c r="N8" s="1"/>
      <c r="O8" s="1"/>
      <c r="P8" s="1"/>
      <c r="Q8" s="1"/>
      <c r="R8" s="1"/>
      <c r="S8" s="1"/>
    </row>
    <row r="9" customFormat="false" ht="15" hidden="false" customHeight="false" outlineLevel="0" collapsed="false">
      <c r="B9" s="11" t="n">
        <v>224300</v>
      </c>
      <c r="C9" s="11"/>
      <c r="D9" s="7" t="s">
        <v>11</v>
      </c>
      <c r="E9" s="7"/>
      <c r="F9" s="8"/>
      <c r="G9" s="9"/>
      <c r="H9" s="9" t="n">
        <v>44963</v>
      </c>
      <c r="I9" s="7"/>
      <c r="J9" s="1"/>
      <c r="K9" s="1"/>
      <c r="L9" s="1"/>
      <c r="M9" s="1"/>
      <c r="N9" s="1"/>
      <c r="O9" s="1"/>
      <c r="P9" s="1"/>
      <c r="Q9" s="1"/>
      <c r="R9" s="1"/>
      <c r="S9" s="1"/>
    </row>
    <row r="10" customFormat="false" ht="15" hidden="false" customHeight="false" outlineLevel="0" collapsed="false">
      <c r="B10" s="11" t="n">
        <v>7400</v>
      </c>
      <c r="C10" s="11"/>
      <c r="D10" s="7" t="s">
        <v>11</v>
      </c>
      <c r="E10" s="7"/>
      <c r="F10" s="8"/>
      <c r="G10" s="9"/>
      <c r="H10" s="9" t="n">
        <v>44967</v>
      </c>
      <c r="I10" s="7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customFormat="false" ht="15" hidden="false" customHeight="false" outlineLevel="0" collapsed="false">
      <c r="B11" s="11" t="n">
        <v>6300</v>
      </c>
      <c r="C11" s="11"/>
      <c r="D11" s="7" t="s">
        <v>11</v>
      </c>
      <c r="E11" s="7"/>
      <c r="F11" s="8"/>
      <c r="G11" s="9"/>
      <c r="H11" s="9" t="n">
        <v>44972</v>
      </c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customFormat="false" ht="15" hidden="false" customHeight="false" outlineLevel="0" collapsed="false">
      <c r="B12" s="11" t="n">
        <v>10500</v>
      </c>
      <c r="C12" s="11"/>
      <c r="D12" s="7" t="s">
        <v>11</v>
      </c>
      <c r="E12" s="7"/>
      <c r="F12" s="8"/>
      <c r="G12" s="9"/>
      <c r="H12" s="9" t="n">
        <v>44974</v>
      </c>
      <c r="I12" s="7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customFormat="false" ht="15" hidden="false" customHeight="false" outlineLevel="0" collapsed="false">
      <c r="B13" s="11" t="n">
        <v>3200</v>
      </c>
      <c r="C13" s="11"/>
      <c r="D13" s="7" t="s">
        <v>11</v>
      </c>
      <c r="E13" s="7"/>
      <c r="F13" s="8"/>
      <c r="G13" s="9"/>
      <c r="H13" s="9" t="n">
        <v>44984</v>
      </c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customFormat="false" ht="15" hidden="false" customHeight="false" outlineLevel="0" collapsed="false">
      <c r="B14" s="11" t="n">
        <v>72541.56</v>
      </c>
      <c r="C14" s="11"/>
      <c r="D14" s="7" t="s">
        <v>150</v>
      </c>
      <c r="E14" s="7"/>
      <c r="F14" s="8"/>
      <c r="G14" s="9"/>
      <c r="H14" s="9" t="n">
        <v>44985</v>
      </c>
      <c r="I14" s="7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customFormat="false" ht="15" hidden="false" customHeight="false" outlineLevel="0" collapsed="false">
      <c r="B15" s="11"/>
      <c r="C15" s="11" t="n">
        <v>17736.53</v>
      </c>
      <c r="D15" s="7" t="s">
        <v>151</v>
      </c>
      <c r="E15" s="7"/>
      <c r="F15" s="8"/>
      <c r="G15" s="9"/>
      <c r="H15" s="9" t="n">
        <v>44958</v>
      </c>
      <c r="I15" s="7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customFormat="false" ht="15" hidden="false" customHeight="false" outlineLevel="0" collapsed="false">
      <c r="B16" s="11"/>
      <c r="C16" s="11" t="n">
        <v>3140.43</v>
      </c>
      <c r="D16" s="7" t="s">
        <v>152</v>
      </c>
      <c r="E16" s="7"/>
      <c r="F16" s="8"/>
      <c r="G16" s="9"/>
      <c r="H16" s="9" t="n">
        <v>44958</v>
      </c>
      <c r="I16" s="7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customFormat="false" ht="15" hidden="false" customHeight="false" outlineLevel="0" collapsed="false">
      <c r="B17" s="11"/>
      <c r="C17" s="11" t="n">
        <v>935.75</v>
      </c>
      <c r="D17" s="7" t="s">
        <v>153</v>
      </c>
      <c r="E17" s="7"/>
      <c r="F17" s="8"/>
      <c r="G17" s="9"/>
      <c r="H17" s="9" t="n">
        <v>44958</v>
      </c>
      <c r="I17" s="7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customFormat="false" ht="15" hidden="false" customHeight="false" outlineLevel="0" collapsed="false">
      <c r="B18" s="11"/>
      <c r="C18" s="11" t="n">
        <v>623.82</v>
      </c>
      <c r="D18" s="7" t="s">
        <v>154</v>
      </c>
      <c r="E18" s="7"/>
      <c r="F18" s="8"/>
      <c r="G18" s="9"/>
      <c r="H18" s="9" t="n">
        <v>44958</v>
      </c>
      <c r="I18" s="7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customFormat="false" ht="15" hidden="false" customHeight="false" outlineLevel="0" collapsed="false">
      <c r="B19" s="11"/>
      <c r="C19" s="11" t="n">
        <v>4717.46</v>
      </c>
      <c r="D19" s="7" t="s">
        <v>155</v>
      </c>
      <c r="E19" s="7"/>
      <c r="F19" s="8"/>
      <c r="G19" s="9"/>
      <c r="H19" s="9" t="n">
        <v>44960</v>
      </c>
      <c r="I19" s="7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customFormat="false" ht="15" hidden="false" customHeight="false" outlineLevel="0" collapsed="false">
      <c r="B20" s="11"/>
      <c r="C20" s="11" t="n">
        <v>6270.32</v>
      </c>
      <c r="D20" s="7" t="s">
        <v>156</v>
      </c>
      <c r="E20" s="7"/>
      <c r="F20" s="8"/>
      <c r="G20" s="9"/>
      <c r="H20" s="9" t="n">
        <v>44967</v>
      </c>
      <c r="I20" s="7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customFormat="false" ht="15" hidden="false" customHeight="false" outlineLevel="0" collapsed="false">
      <c r="B21" s="11"/>
      <c r="C21" s="11" t="n">
        <v>1132.27</v>
      </c>
      <c r="D21" s="7" t="s">
        <v>157</v>
      </c>
      <c r="E21" s="7"/>
      <c r="F21" s="8"/>
      <c r="G21" s="9"/>
      <c r="H21" s="9" t="n">
        <v>44967</v>
      </c>
      <c r="I21" s="7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customFormat="false" ht="15" hidden="false" customHeight="false" outlineLevel="0" collapsed="false">
      <c r="B22" s="11"/>
      <c r="C22" s="11" t="n">
        <v>3899.98</v>
      </c>
      <c r="D22" s="7" t="s">
        <v>158</v>
      </c>
      <c r="E22" s="7"/>
      <c r="F22" s="8"/>
      <c r="G22" s="9"/>
      <c r="H22" s="9" t="n">
        <v>44972</v>
      </c>
      <c r="I22" s="7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customFormat="false" ht="15" hidden="false" customHeight="false" outlineLevel="0" collapsed="false">
      <c r="B23" s="11"/>
      <c r="C23" s="11" t="n">
        <v>2344.1</v>
      </c>
      <c r="D23" s="7" t="s">
        <v>159</v>
      </c>
      <c r="E23" s="7"/>
      <c r="F23" s="8"/>
      <c r="G23" s="9"/>
      <c r="H23" s="9" t="n">
        <v>44972</v>
      </c>
      <c r="I23" s="7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customFormat="false" ht="15" hidden="false" customHeight="false" outlineLevel="0" collapsed="false">
      <c r="B24" s="11"/>
      <c r="C24" s="11" t="n">
        <v>1827.63</v>
      </c>
      <c r="D24" s="7" t="s">
        <v>160</v>
      </c>
      <c r="E24" s="7"/>
      <c r="F24" s="8"/>
      <c r="G24" s="9"/>
      <c r="H24" s="9" t="n">
        <v>44974</v>
      </c>
      <c r="I24" s="7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customFormat="false" ht="15" hidden="false" customHeight="false" outlineLevel="0" collapsed="false">
      <c r="B25" s="11"/>
      <c r="C25" s="11" t="n">
        <v>4921.42</v>
      </c>
      <c r="D25" s="7" t="s">
        <v>161</v>
      </c>
      <c r="E25" s="7"/>
      <c r="F25" s="8"/>
      <c r="G25" s="9"/>
      <c r="H25" s="9" t="n">
        <v>44974</v>
      </c>
      <c r="I25" s="7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customFormat="false" ht="15" hidden="false" customHeight="false" outlineLevel="0" collapsed="false">
      <c r="B26" s="11"/>
      <c r="C26" s="11" t="n">
        <v>3771.65</v>
      </c>
      <c r="D26" s="7" t="s">
        <v>162</v>
      </c>
      <c r="E26" s="7"/>
      <c r="F26" s="8"/>
      <c r="G26" s="9"/>
      <c r="H26" s="9" t="n">
        <v>44974</v>
      </c>
      <c r="I26" s="7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customFormat="false" ht="15" hidden="false" customHeight="false" outlineLevel="0" collapsed="false">
      <c r="B27" s="11"/>
      <c r="C27" s="11" t="n">
        <v>3172.69</v>
      </c>
      <c r="D27" s="7" t="s">
        <v>163</v>
      </c>
      <c r="E27" s="7"/>
      <c r="F27" s="8"/>
      <c r="G27" s="9"/>
      <c r="H27" s="9" t="n">
        <v>44984</v>
      </c>
      <c r="I27" s="7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customFormat="false" ht="15" hidden="false" customHeight="false" outlineLevel="0" collapsed="false">
      <c r="B28" s="11"/>
      <c r="C28" s="11" t="n">
        <v>2849.95</v>
      </c>
      <c r="D28" s="7" t="s">
        <v>164</v>
      </c>
      <c r="E28" s="7"/>
      <c r="F28" s="8"/>
      <c r="G28" s="9"/>
      <c r="H28" s="9" t="n">
        <v>44985</v>
      </c>
      <c r="I28" s="7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customFormat="false" ht="15" hidden="false" customHeight="false" outlineLevel="0" collapsed="false">
      <c r="B29" s="11"/>
      <c r="C29" s="11" t="n">
        <v>2960.68</v>
      </c>
      <c r="D29" s="7" t="s">
        <v>165</v>
      </c>
      <c r="E29" s="7"/>
      <c r="F29" s="8"/>
      <c r="G29" s="9"/>
      <c r="H29" s="9" t="n">
        <v>44985</v>
      </c>
      <c r="I29" s="7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customFormat="false" ht="15" hidden="false" customHeight="false" outlineLevel="0" collapsed="false">
      <c r="B30" s="11"/>
      <c r="C30" s="11" t="n">
        <v>291071.57</v>
      </c>
      <c r="D30" s="7" t="s">
        <v>144</v>
      </c>
      <c r="E30" s="7"/>
      <c r="F30" s="8"/>
      <c r="G30" s="9"/>
      <c r="H30" s="9" t="n">
        <v>44985</v>
      </c>
      <c r="I30" s="7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customFormat="false" ht="15" hidden="false" customHeight="false" outlineLevel="0" collapsed="false">
      <c r="B31" s="11"/>
      <c r="C31" s="11" t="n">
        <f aca="false">69.5+88</f>
        <v>157.5</v>
      </c>
      <c r="D31" s="7" t="s">
        <v>146</v>
      </c>
      <c r="E31" s="7"/>
      <c r="F31" s="8"/>
      <c r="G31" s="9"/>
      <c r="H31" s="9"/>
      <c r="I31" s="7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customFormat="false" ht="15" hidden="true" customHeight="false" outlineLevel="0" collapsed="false">
      <c r="B32" s="14" t="n">
        <f aca="false">SUM(B6:B30)</f>
        <v>351534.75</v>
      </c>
      <c r="C32" s="14" t="n">
        <f aca="false">SUM(C6:C31)</f>
        <v>351533.75</v>
      </c>
      <c r="D32" s="15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customFormat="false" ht="15" hidden="false" customHeight="false" outlineLevel="0" collapsed="false">
      <c r="B33" s="14" t="n">
        <f aca="false">B32</f>
        <v>351534.75</v>
      </c>
      <c r="C33" s="14" t="n">
        <f aca="false">C32</f>
        <v>351533.75</v>
      </c>
      <c r="D33" s="15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customFormat="false" ht="15" hidden="false" customHeight="false" outlineLevel="0" collapsed="false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customFormat="false" ht="22.05" hidden="false" customHeight="false" outlineLevel="0" collapsed="false">
      <c r="B35" s="16" t="str">
        <f aca="false">IF(B33&gt;C33, "saldo credor", "saldo devedor")</f>
        <v>saldo credor</v>
      </c>
      <c r="C35" s="16"/>
      <c r="D35" s="17" t="n">
        <f aca="false">B32-C32</f>
        <v>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customFormat="false" ht="15" hidden="false" customHeight="false" outlineLevel="0" collapsed="false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customFormat="false" ht="15" hidden="false" customHeight="false" outlineLevel="0" collapsed="false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customFormat="false" ht="15" hidden="false" customHeight="false" outlineLevel="0" collapsed="false">
      <c r="B38" s="18"/>
      <c r="C38" s="1"/>
      <c r="D38" s="1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customFormat="false" ht="15" hidden="false" customHeight="false" outlineLevel="0" collapsed="false">
      <c r="B39" s="18"/>
      <c r="C39" s="1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customFormat="false" ht="15" hidden="false" customHeight="false" outlineLevel="0" collapsed="false">
      <c r="B40" s="1"/>
      <c r="C40" s="1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customFormat="false" ht="15" hidden="false" customHeight="false" outlineLevel="0" collapsed="false">
      <c r="B41" s="19"/>
      <c r="C41" s="19"/>
      <c r="D41" s="1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customFormat="false" ht="15" hidden="false" customHeight="false" outlineLevel="0" collapsed="false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customFormat="false" ht="15" hidden="false" customHeight="false" outlineLevel="0" collapsed="false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customFormat="false" ht="15" hidden="false" customHeight="false" outlineLevel="0" collapsed="false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customFormat="false" ht="15" hidden="false" customHeight="false" outlineLevel="0" collapsed="false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customFormat="false" ht="15" hidden="false" customHeight="false" outlineLevel="0" collapsed="false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customFormat="false" ht="15" hidden="false" customHeight="false" outlineLevel="0" collapsed="false">
      <c r="B47" s="1"/>
      <c r="C47" s="1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customFormat="false" ht="15" hidden="false" customHeight="false" outlineLevel="0" collapsed="false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customFormat="false" ht="15" hidden="false" customHeight="false" outlineLevel="0" collapsed="false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customFormat="false" ht="15" hidden="false" customHeight="false" outlineLevel="0" collapsed="false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</sheetData>
  <autoFilter ref="A5:I33"/>
  <mergeCells count="3">
    <mergeCell ref="B4:I4"/>
    <mergeCell ref="B35:C35"/>
    <mergeCell ref="B41:D4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2021-01-29T17:54:53Z</dcterms:created>
  <dc:creator>IBSAÚDE</dc:creator>
  <dc:description/>
  <dc:language>pt-BR</dc:language>
  <cp:lastModifiedBy/>
  <cp:lastPrinted>2023-03-09T21:09:20Z</cp:lastPrinted>
  <dcterms:modified xsi:type="dcterms:W3CDTF">2024-09-26T10:57:16Z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